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3725" windowHeight="12660" activeTab="0"/>
  </bookViews>
  <sheets>
    <sheet name="Cyfarwyddiadau" sheetId="1" r:id="rId1"/>
    <sheet name="Clawr Blaen" sheetId="2" r:id="rId2"/>
    <sheet name="Gwariant Dyddiol" sheetId="3" r:id="rId3"/>
    <sheet name="Cwestiynau Cyffredin" sheetId="4" r:id="rId4"/>
  </sheets>
  <definedNames/>
  <calcPr fullCalcOnLoad="1"/>
</workbook>
</file>

<file path=xl/comments2.xml><?xml version="1.0" encoding="utf-8"?>
<comments xmlns="http://schemas.openxmlformats.org/spreadsheetml/2006/main">
  <authors>
    <author>Alexander Shore</author>
  </authors>
  <commentList>
    <comment ref="E27" authorId="0">
      <text>
        <r>
          <rPr>
            <sz val="9"/>
            <rFont val="Tahoma"/>
            <family val="2"/>
          </rPr>
          <t xml:space="preserve">Dyma'r rhif sy'n ymddangos ar eich e-bost hysbysiad bwrsariaeth.
</t>
        </r>
      </text>
    </comment>
    <comment ref="E41" authorId="0">
      <text>
        <r>
          <rPr>
            <sz val="9"/>
            <rFont val="Tahoma"/>
            <family val="2"/>
          </rPr>
          <t xml:space="preserve">Os bydd eich ffurflen gais am lety wedi ei gymeradwyo gan y Tîm Ariannu Myfyrwyr a Grantiau, rhowch gyfeiriad eich llety rhent neu G + B.
</t>
        </r>
      </text>
    </comment>
    <comment ref="E29" authorId="0">
      <text>
        <r>
          <rPr>
            <sz val="9"/>
            <rFont val="Tahoma"/>
            <family val="2"/>
          </rPr>
          <t>Unwaith y bydd y Tîm Ariannu Myfyrwyr a Grantiau wedi derbyn eich ffurflen hawlio costau teithio gan eich goruchwylydd Cyfle Dysgu Ymarfer, byddwn yn anfon e-bost i chi.</t>
        </r>
      </text>
    </comment>
    <comment ref="B50" authorId="0">
      <text>
        <r>
          <rPr>
            <sz val="9"/>
            <rFont val="Tahoma"/>
            <family val="2"/>
          </rPr>
          <t>Darllenwch adran 3.1 o'r Cynllun Teithio</t>
        </r>
        <r>
          <rPr>
            <sz val="9"/>
            <rFont val="Tahoma"/>
            <family val="2"/>
          </rPr>
          <t xml:space="preserve">
20 diwrnod = £150
80 diwrnod = £600
90 diwrnod = £675
100 diwrnod = £750</t>
        </r>
      </text>
    </comment>
    <comment ref="E31" authorId="0">
      <text>
        <r>
          <rPr>
            <sz val="9"/>
            <rFont val="Tahoma"/>
            <family val="2"/>
          </rPr>
          <t xml:space="preserve">Enw eich Prifysgol neu Goleg.
</t>
        </r>
      </text>
    </comment>
    <comment ref="E25" authorId="0">
      <text>
        <r>
          <rPr>
            <sz val="9"/>
            <rFont val="Tahoma"/>
            <family val="2"/>
          </rPr>
          <t>Gwnewch yn siŵr eich bod wedi darllen cynnwys y tabiau Cyfarwyddiadau a'r Cwestiynau Cyffredin isod cyn llenwi'r ffurflen hon.</t>
        </r>
      </text>
    </comment>
    <comment ref="E39" authorId="0">
      <text>
        <r>
          <rPr>
            <sz val="9"/>
            <rFont val="Tahoma"/>
            <family val="2"/>
          </rPr>
          <t xml:space="preserve">Os yw'n wahanol i'ch cyfeiriad cartref parhaol
</t>
        </r>
      </text>
    </comment>
    <comment ref="E43" authorId="0">
      <text>
        <r>
          <rPr>
            <sz val="9"/>
            <rFont val="Tahoma"/>
            <family val="2"/>
          </rPr>
          <t xml:space="preserve"> e.e. 20, 80, 90 neu 100
</t>
        </r>
      </text>
    </comment>
  </commentList>
</comments>
</file>

<file path=xl/comments3.xml><?xml version="1.0" encoding="utf-8"?>
<comments xmlns="http://schemas.openxmlformats.org/spreadsheetml/2006/main">
  <authors>
    <author>Alexander Shore</author>
    <author>Meirion Hughes</author>
  </authors>
  <commentList>
    <comment ref="L9" authorId="0">
      <text>
        <r>
          <rPr>
            <b/>
            <sz val="9"/>
            <rFont val="Tahoma"/>
            <family val="2"/>
          </rPr>
          <t>Anfonwch derbynneb</t>
        </r>
      </text>
    </comment>
    <comment ref="B9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H9" authorId="0">
      <text>
        <r>
          <rPr>
            <b/>
            <sz val="9"/>
            <rFont val="Tahoma"/>
            <family val="2"/>
          </rPr>
          <t>Anfonwch derbynneb</t>
        </r>
      </text>
    </comment>
    <comment ref="G9" authorId="0">
      <text>
        <r>
          <rPr>
            <b/>
            <sz val="9"/>
            <rFont val="Tahoma"/>
            <family val="2"/>
          </rPr>
          <t>Anfonwch derbynneb</t>
        </r>
      </text>
    </comment>
    <comment ref="G11" authorId="0">
      <text>
        <r>
          <rPr>
            <b/>
            <sz val="9"/>
            <rFont val="Tahoma"/>
            <family val="2"/>
          </rPr>
          <t>Anfonwch derbynneb</t>
        </r>
      </text>
    </comment>
    <comment ref="G13" authorId="0">
      <text>
        <r>
          <rPr>
            <b/>
            <sz val="9"/>
            <rFont val="Tahoma"/>
            <family val="2"/>
          </rPr>
          <t>Anfonwch derbynneb</t>
        </r>
      </text>
    </comment>
    <comment ref="G15" authorId="0">
      <text>
        <r>
          <rPr>
            <b/>
            <sz val="9"/>
            <rFont val="Tahoma"/>
            <family val="2"/>
          </rPr>
          <t>Anfonwch derbynneb</t>
        </r>
      </text>
    </comment>
    <comment ref="G17" authorId="0">
      <text>
        <r>
          <rPr>
            <b/>
            <sz val="9"/>
            <rFont val="Tahoma"/>
            <family val="2"/>
          </rPr>
          <t>Anfonwch derbynneb</t>
        </r>
      </text>
    </comment>
    <comment ref="G19" authorId="0">
      <text>
        <r>
          <rPr>
            <b/>
            <sz val="9"/>
            <rFont val="Tahoma"/>
            <family val="2"/>
          </rPr>
          <t>Anfonwch derbynneb</t>
        </r>
      </text>
    </comment>
    <comment ref="G21" authorId="0">
      <text>
        <r>
          <rPr>
            <b/>
            <sz val="9"/>
            <rFont val="Tahoma"/>
            <family val="2"/>
          </rPr>
          <t>Anfonwch derbynneb</t>
        </r>
      </text>
    </comment>
    <comment ref="G23" authorId="0">
      <text>
        <r>
          <rPr>
            <b/>
            <sz val="9"/>
            <rFont val="Tahoma"/>
            <family val="2"/>
          </rPr>
          <t>Anfonwch derbynneb</t>
        </r>
      </text>
    </comment>
    <comment ref="G25" authorId="0">
      <text>
        <r>
          <rPr>
            <b/>
            <sz val="9"/>
            <rFont val="Tahoma"/>
            <family val="2"/>
          </rPr>
          <t>Anfonwch derbynneb</t>
        </r>
      </text>
    </comment>
    <comment ref="G27" authorId="0">
      <text>
        <r>
          <rPr>
            <b/>
            <sz val="9"/>
            <rFont val="Tahoma"/>
            <family val="2"/>
          </rPr>
          <t>Anfonwch derbynneb</t>
        </r>
      </text>
    </comment>
    <comment ref="G29" authorId="0">
      <text>
        <r>
          <rPr>
            <b/>
            <sz val="9"/>
            <rFont val="Tahoma"/>
            <family val="2"/>
          </rPr>
          <t>Anfonwch derbynneb</t>
        </r>
      </text>
    </comment>
    <comment ref="G31" authorId="0">
      <text>
        <r>
          <rPr>
            <b/>
            <sz val="9"/>
            <rFont val="Tahoma"/>
            <family val="2"/>
          </rPr>
          <t>Anfonwch derbynneb</t>
        </r>
      </text>
    </comment>
    <comment ref="G33" authorId="0">
      <text>
        <r>
          <rPr>
            <b/>
            <sz val="9"/>
            <rFont val="Tahoma"/>
            <family val="2"/>
          </rPr>
          <t>Anfonwch derbynneb</t>
        </r>
      </text>
    </comment>
    <comment ref="G35" authorId="0">
      <text>
        <r>
          <rPr>
            <b/>
            <sz val="9"/>
            <rFont val="Tahoma"/>
            <family val="2"/>
          </rPr>
          <t>Anfonwch derbynneb</t>
        </r>
      </text>
    </comment>
    <comment ref="G37" authorId="0">
      <text>
        <r>
          <rPr>
            <b/>
            <sz val="9"/>
            <rFont val="Tahoma"/>
            <family val="2"/>
          </rPr>
          <t>Anfonwch derbynneb</t>
        </r>
      </text>
    </comment>
    <comment ref="G39" authorId="0">
      <text>
        <r>
          <rPr>
            <b/>
            <sz val="9"/>
            <rFont val="Tahoma"/>
            <family val="2"/>
          </rPr>
          <t>Anfonwch derbynneb</t>
        </r>
      </text>
    </comment>
    <comment ref="G41" authorId="0">
      <text>
        <r>
          <rPr>
            <b/>
            <sz val="9"/>
            <rFont val="Tahoma"/>
            <family val="2"/>
          </rPr>
          <t>Anfonwch derbynneb</t>
        </r>
      </text>
    </comment>
    <comment ref="G43" authorId="0">
      <text>
        <r>
          <rPr>
            <b/>
            <sz val="9"/>
            <rFont val="Tahoma"/>
            <family val="2"/>
          </rPr>
          <t>Anfonwch derbynneb</t>
        </r>
      </text>
    </comment>
    <comment ref="G45" authorId="0">
      <text>
        <r>
          <rPr>
            <b/>
            <sz val="9"/>
            <rFont val="Tahoma"/>
            <family val="2"/>
          </rPr>
          <t>Anfonwch derbynneb</t>
        </r>
      </text>
    </comment>
    <comment ref="G47" authorId="0">
      <text>
        <r>
          <rPr>
            <b/>
            <sz val="9"/>
            <rFont val="Tahoma"/>
            <family val="2"/>
          </rPr>
          <t>Anfonwch derbynneb</t>
        </r>
      </text>
    </comment>
    <comment ref="G49" authorId="0">
      <text>
        <r>
          <rPr>
            <b/>
            <sz val="9"/>
            <rFont val="Tahoma"/>
            <family val="2"/>
          </rPr>
          <t>Anfonwch derbynneb</t>
        </r>
      </text>
    </comment>
    <comment ref="G51" authorId="0">
      <text>
        <r>
          <rPr>
            <b/>
            <sz val="9"/>
            <rFont val="Tahoma"/>
            <family val="2"/>
          </rPr>
          <t>Anfonwch derbynneb</t>
        </r>
      </text>
    </comment>
    <comment ref="G53" authorId="0">
      <text>
        <r>
          <rPr>
            <b/>
            <sz val="9"/>
            <rFont val="Tahoma"/>
            <family val="2"/>
          </rPr>
          <t>Anfonwch derbynneb</t>
        </r>
      </text>
    </comment>
    <comment ref="G55" authorId="0">
      <text>
        <r>
          <rPr>
            <b/>
            <sz val="9"/>
            <rFont val="Tahoma"/>
            <family val="2"/>
          </rPr>
          <t>Anfonwch derbynneb</t>
        </r>
      </text>
    </comment>
    <comment ref="G57" authorId="0">
      <text>
        <r>
          <rPr>
            <b/>
            <sz val="9"/>
            <rFont val="Tahoma"/>
            <family val="2"/>
          </rPr>
          <t>Anfonwch derbynneb</t>
        </r>
      </text>
    </comment>
    <comment ref="G59" authorId="0">
      <text>
        <r>
          <rPr>
            <b/>
            <sz val="9"/>
            <rFont val="Tahoma"/>
            <family val="2"/>
          </rPr>
          <t>Anfonwch derbynneb</t>
        </r>
      </text>
    </comment>
    <comment ref="G61" authorId="0">
      <text>
        <r>
          <rPr>
            <b/>
            <sz val="9"/>
            <rFont val="Tahoma"/>
            <family val="2"/>
          </rPr>
          <t>Anfonwch derbynneb</t>
        </r>
      </text>
    </comment>
    <comment ref="G63" authorId="0">
      <text>
        <r>
          <rPr>
            <b/>
            <sz val="9"/>
            <rFont val="Tahoma"/>
            <family val="2"/>
          </rPr>
          <t>Anfonwch derbynneb</t>
        </r>
      </text>
    </comment>
    <comment ref="G65" authorId="0">
      <text>
        <r>
          <rPr>
            <b/>
            <sz val="9"/>
            <rFont val="Tahoma"/>
            <family val="2"/>
          </rPr>
          <t>Anfonwch derbynneb</t>
        </r>
      </text>
    </comment>
    <comment ref="G67" authorId="0">
      <text>
        <r>
          <rPr>
            <b/>
            <sz val="9"/>
            <rFont val="Tahoma"/>
            <family val="2"/>
          </rPr>
          <t>Anfonwch derbynneb</t>
        </r>
      </text>
    </comment>
    <comment ref="G69" authorId="0">
      <text>
        <r>
          <rPr>
            <b/>
            <sz val="9"/>
            <rFont val="Tahoma"/>
            <family val="2"/>
          </rPr>
          <t>Anfonwch derbynneb</t>
        </r>
      </text>
    </comment>
    <comment ref="G71" authorId="0">
      <text>
        <r>
          <rPr>
            <b/>
            <sz val="9"/>
            <rFont val="Tahoma"/>
            <family val="2"/>
          </rPr>
          <t>Anfonwch derbynneb</t>
        </r>
      </text>
    </comment>
    <comment ref="G73" authorId="0">
      <text>
        <r>
          <rPr>
            <b/>
            <sz val="9"/>
            <rFont val="Tahoma"/>
            <family val="2"/>
          </rPr>
          <t>Anfonwch derbynneb</t>
        </r>
      </text>
    </comment>
    <comment ref="G75" authorId="0">
      <text>
        <r>
          <rPr>
            <b/>
            <sz val="9"/>
            <rFont val="Tahoma"/>
            <family val="2"/>
          </rPr>
          <t>Anfonwch derbynneb</t>
        </r>
      </text>
    </comment>
    <comment ref="G77" authorId="0">
      <text>
        <r>
          <rPr>
            <b/>
            <sz val="9"/>
            <rFont val="Tahoma"/>
            <family val="2"/>
          </rPr>
          <t>Anfonwch derbynneb</t>
        </r>
      </text>
    </comment>
    <comment ref="G79" authorId="0">
      <text>
        <r>
          <rPr>
            <b/>
            <sz val="9"/>
            <rFont val="Tahoma"/>
            <family val="2"/>
          </rPr>
          <t>Anfonwch derbynneb</t>
        </r>
      </text>
    </comment>
    <comment ref="G81" authorId="0">
      <text>
        <r>
          <rPr>
            <b/>
            <sz val="9"/>
            <rFont val="Tahoma"/>
            <family val="2"/>
          </rPr>
          <t>Anfonwch derbynneb</t>
        </r>
      </text>
    </comment>
    <comment ref="G83" authorId="0">
      <text>
        <r>
          <rPr>
            <b/>
            <sz val="9"/>
            <rFont val="Tahoma"/>
            <family val="2"/>
          </rPr>
          <t>Anfonwch derbynneb</t>
        </r>
      </text>
    </comment>
    <comment ref="G85" authorId="0">
      <text>
        <r>
          <rPr>
            <b/>
            <sz val="9"/>
            <rFont val="Tahoma"/>
            <family val="2"/>
          </rPr>
          <t>Anfonwch derbynneb</t>
        </r>
      </text>
    </comment>
    <comment ref="G87" authorId="0">
      <text>
        <r>
          <rPr>
            <b/>
            <sz val="9"/>
            <rFont val="Tahoma"/>
            <family val="2"/>
          </rPr>
          <t>Anfonwch derbynneb</t>
        </r>
      </text>
    </comment>
    <comment ref="G89" authorId="0">
      <text>
        <r>
          <rPr>
            <b/>
            <sz val="9"/>
            <rFont val="Tahoma"/>
            <family val="2"/>
          </rPr>
          <t>Anfonwch derbynneb</t>
        </r>
      </text>
    </comment>
    <comment ref="G91" authorId="0">
      <text>
        <r>
          <rPr>
            <b/>
            <sz val="9"/>
            <rFont val="Tahoma"/>
            <family val="2"/>
          </rPr>
          <t>Anfonwch derbynneb</t>
        </r>
      </text>
    </comment>
    <comment ref="G93" authorId="0">
      <text>
        <r>
          <rPr>
            <b/>
            <sz val="9"/>
            <rFont val="Tahoma"/>
            <family val="2"/>
          </rPr>
          <t>Anfonwch derbynneb</t>
        </r>
      </text>
    </comment>
    <comment ref="G95" authorId="0">
      <text>
        <r>
          <rPr>
            <b/>
            <sz val="9"/>
            <rFont val="Tahoma"/>
            <family val="2"/>
          </rPr>
          <t>Anfonwch derbynneb</t>
        </r>
      </text>
    </comment>
    <comment ref="G97" authorId="0">
      <text>
        <r>
          <rPr>
            <b/>
            <sz val="9"/>
            <rFont val="Tahoma"/>
            <family val="2"/>
          </rPr>
          <t>Anfonwch derbynneb</t>
        </r>
      </text>
    </comment>
    <comment ref="G99" authorId="0">
      <text>
        <r>
          <rPr>
            <b/>
            <sz val="9"/>
            <rFont val="Tahoma"/>
            <family val="2"/>
          </rPr>
          <t>Anfonwch derbynneb</t>
        </r>
      </text>
    </comment>
    <comment ref="G101" authorId="0">
      <text>
        <r>
          <rPr>
            <b/>
            <sz val="9"/>
            <rFont val="Tahoma"/>
            <family val="2"/>
          </rPr>
          <t>Anfonwch derbynneb</t>
        </r>
      </text>
    </comment>
    <comment ref="G103" authorId="0">
      <text>
        <r>
          <rPr>
            <b/>
            <sz val="9"/>
            <rFont val="Tahoma"/>
            <family val="2"/>
          </rPr>
          <t>Anfonwch derbynneb</t>
        </r>
      </text>
    </comment>
    <comment ref="G105" authorId="0">
      <text>
        <r>
          <rPr>
            <b/>
            <sz val="9"/>
            <rFont val="Tahoma"/>
            <family val="2"/>
          </rPr>
          <t>Anfonwch derbynneb</t>
        </r>
      </text>
    </comment>
    <comment ref="G107" authorId="0">
      <text>
        <r>
          <rPr>
            <b/>
            <sz val="9"/>
            <rFont val="Tahoma"/>
            <family val="2"/>
          </rPr>
          <t>Anfonwch derbynneb</t>
        </r>
      </text>
    </comment>
    <comment ref="G109" authorId="0">
      <text>
        <r>
          <rPr>
            <b/>
            <sz val="9"/>
            <rFont val="Tahoma"/>
            <family val="2"/>
          </rPr>
          <t>Anfonwch derbynneb</t>
        </r>
      </text>
    </comment>
    <comment ref="G111" authorId="0">
      <text>
        <r>
          <rPr>
            <b/>
            <sz val="9"/>
            <rFont val="Tahoma"/>
            <family val="2"/>
          </rPr>
          <t>Anfonwch derbynneb</t>
        </r>
      </text>
    </comment>
    <comment ref="G113" authorId="0">
      <text>
        <r>
          <rPr>
            <b/>
            <sz val="9"/>
            <rFont val="Tahoma"/>
            <family val="2"/>
          </rPr>
          <t>Anfonwch derbynneb</t>
        </r>
      </text>
    </comment>
    <comment ref="G115" authorId="0">
      <text>
        <r>
          <rPr>
            <b/>
            <sz val="9"/>
            <rFont val="Tahoma"/>
            <family val="2"/>
          </rPr>
          <t>Anfonwch derbynneb</t>
        </r>
      </text>
    </comment>
    <comment ref="G117" authorId="0">
      <text>
        <r>
          <rPr>
            <b/>
            <sz val="9"/>
            <rFont val="Tahoma"/>
            <family val="2"/>
          </rPr>
          <t>Anfonwch derbynneb</t>
        </r>
      </text>
    </comment>
    <comment ref="G119" authorId="0">
      <text>
        <r>
          <rPr>
            <b/>
            <sz val="9"/>
            <rFont val="Tahoma"/>
            <family val="2"/>
          </rPr>
          <t>Anfonwch derbynneb</t>
        </r>
      </text>
    </comment>
    <comment ref="G121" authorId="0">
      <text>
        <r>
          <rPr>
            <b/>
            <sz val="9"/>
            <rFont val="Tahoma"/>
            <family val="2"/>
          </rPr>
          <t>Anfonwch derbynneb</t>
        </r>
      </text>
    </comment>
    <comment ref="G123" authorId="0">
      <text>
        <r>
          <rPr>
            <b/>
            <sz val="9"/>
            <rFont val="Tahoma"/>
            <family val="2"/>
          </rPr>
          <t>Anfonwch derbynneb</t>
        </r>
      </text>
    </comment>
    <comment ref="G125" authorId="0">
      <text>
        <r>
          <rPr>
            <b/>
            <sz val="9"/>
            <rFont val="Tahoma"/>
            <family val="2"/>
          </rPr>
          <t>Anfonwch derbynneb</t>
        </r>
      </text>
    </comment>
    <comment ref="G127" authorId="0">
      <text>
        <r>
          <rPr>
            <b/>
            <sz val="9"/>
            <rFont val="Tahoma"/>
            <family val="2"/>
          </rPr>
          <t>Anfonwch derbynneb</t>
        </r>
      </text>
    </comment>
    <comment ref="G129" authorId="0">
      <text>
        <r>
          <rPr>
            <b/>
            <sz val="9"/>
            <rFont val="Tahoma"/>
            <family val="2"/>
          </rPr>
          <t>Anfonwch derbynneb</t>
        </r>
      </text>
    </comment>
    <comment ref="G131" authorId="0">
      <text>
        <r>
          <rPr>
            <b/>
            <sz val="9"/>
            <rFont val="Tahoma"/>
            <family val="2"/>
          </rPr>
          <t>Anfonwch derbynneb</t>
        </r>
      </text>
    </comment>
    <comment ref="G133" authorId="0">
      <text>
        <r>
          <rPr>
            <b/>
            <sz val="9"/>
            <rFont val="Tahoma"/>
            <family val="2"/>
          </rPr>
          <t>Anfonwch derbynneb</t>
        </r>
      </text>
    </comment>
    <comment ref="G135" authorId="0">
      <text>
        <r>
          <rPr>
            <b/>
            <sz val="9"/>
            <rFont val="Tahoma"/>
            <family val="2"/>
          </rPr>
          <t>Anfonwch derbynneb</t>
        </r>
      </text>
    </comment>
    <comment ref="G137" authorId="0">
      <text>
        <r>
          <rPr>
            <b/>
            <sz val="9"/>
            <rFont val="Tahoma"/>
            <family val="2"/>
          </rPr>
          <t>Anfonwch derbynneb</t>
        </r>
      </text>
    </comment>
    <comment ref="G139" authorId="0">
      <text>
        <r>
          <rPr>
            <b/>
            <sz val="9"/>
            <rFont val="Tahoma"/>
            <family val="2"/>
          </rPr>
          <t>Anfonwch derbynneb</t>
        </r>
      </text>
    </comment>
    <comment ref="G141" authorId="0">
      <text>
        <r>
          <rPr>
            <b/>
            <sz val="9"/>
            <rFont val="Tahoma"/>
            <family val="2"/>
          </rPr>
          <t>Anfonwch derbynneb</t>
        </r>
      </text>
    </comment>
    <comment ref="G143" authorId="0">
      <text>
        <r>
          <rPr>
            <b/>
            <sz val="9"/>
            <rFont val="Tahoma"/>
            <family val="2"/>
          </rPr>
          <t>Anfonwch derbynneb</t>
        </r>
      </text>
    </comment>
    <comment ref="G145" authorId="0">
      <text>
        <r>
          <rPr>
            <b/>
            <sz val="9"/>
            <rFont val="Tahoma"/>
            <family val="2"/>
          </rPr>
          <t>Anfonwch derbynneb</t>
        </r>
      </text>
    </comment>
    <comment ref="G147" authorId="0">
      <text>
        <r>
          <rPr>
            <b/>
            <sz val="9"/>
            <rFont val="Tahoma"/>
            <family val="2"/>
          </rPr>
          <t>Anfonwch derbynneb</t>
        </r>
      </text>
    </comment>
    <comment ref="G149" authorId="0">
      <text>
        <r>
          <rPr>
            <b/>
            <sz val="9"/>
            <rFont val="Tahoma"/>
            <family val="2"/>
          </rPr>
          <t>Anfonwch derbynneb</t>
        </r>
      </text>
    </comment>
    <comment ref="G151" authorId="0">
      <text>
        <r>
          <rPr>
            <b/>
            <sz val="9"/>
            <rFont val="Tahoma"/>
            <family val="2"/>
          </rPr>
          <t>Anfonwch derbynneb</t>
        </r>
      </text>
    </comment>
    <comment ref="G153" authorId="0">
      <text>
        <r>
          <rPr>
            <b/>
            <sz val="9"/>
            <rFont val="Tahoma"/>
            <family val="2"/>
          </rPr>
          <t>Anfonwch derbynneb</t>
        </r>
      </text>
    </comment>
    <comment ref="G155" authorId="0">
      <text>
        <r>
          <rPr>
            <b/>
            <sz val="9"/>
            <rFont val="Tahoma"/>
            <family val="2"/>
          </rPr>
          <t>Anfonwch derbynneb</t>
        </r>
      </text>
    </comment>
    <comment ref="G157" authorId="0">
      <text>
        <r>
          <rPr>
            <b/>
            <sz val="9"/>
            <rFont val="Tahoma"/>
            <family val="2"/>
          </rPr>
          <t>Anfonwch derbynneb</t>
        </r>
      </text>
    </comment>
    <comment ref="G159" authorId="0">
      <text>
        <r>
          <rPr>
            <b/>
            <sz val="9"/>
            <rFont val="Tahoma"/>
            <family val="2"/>
          </rPr>
          <t>Anfonwch derbynneb</t>
        </r>
      </text>
    </comment>
    <comment ref="G161" authorId="0">
      <text>
        <r>
          <rPr>
            <b/>
            <sz val="9"/>
            <rFont val="Tahoma"/>
            <family val="2"/>
          </rPr>
          <t>Anfonwch derbynneb</t>
        </r>
      </text>
    </comment>
    <comment ref="G163" authorId="0">
      <text>
        <r>
          <rPr>
            <b/>
            <sz val="9"/>
            <rFont val="Tahoma"/>
            <family val="2"/>
          </rPr>
          <t>Anfonwch derbynneb</t>
        </r>
      </text>
    </comment>
    <comment ref="G165" authorId="0">
      <text>
        <r>
          <rPr>
            <b/>
            <sz val="9"/>
            <rFont val="Tahoma"/>
            <family val="2"/>
          </rPr>
          <t>Anfonwch derbynneb</t>
        </r>
      </text>
    </comment>
    <comment ref="G167" authorId="0">
      <text>
        <r>
          <rPr>
            <b/>
            <sz val="9"/>
            <rFont val="Tahoma"/>
            <family val="2"/>
          </rPr>
          <t>Anfonwch derbynneb</t>
        </r>
      </text>
    </comment>
    <comment ref="G169" authorId="0">
      <text>
        <r>
          <rPr>
            <b/>
            <sz val="9"/>
            <rFont val="Tahoma"/>
            <family val="2"/>
          </rPr>
          <t>Anfonwch derbynneb</t>
        </r>
      </text>
    </comment>
    <comment ref="G171" authorId="0">
      <text>
        <r>
          <rPr>
            <b/>
            <sz val="9"/>
            <rFont val="Tahoma"/>
            <family val="2"/>
          </rPr>
          <t>Anfonwch derbynneb</t>
        </r>
      </text>
    </comment>
    <comment ref="G173" authorId="0">
      <text>
        <r>
          <rPr>
            <b/>
            <sz val="9"/>
            <rFont val="Tahoma"/>
            <family val="2"/>
          </rPr>
          <t>Anfonwch derbynneb</t>
        </r>
      </text>
    </comment>
    <comment ref="G175" authorId="0">
      <text>
        <r>
          <rPr>
            <b/>
            <sz val="9"/>
            <rFont val="Tahoma"/>
            <family val="2"/>
          </rPr>
          <t>Anfonwch derbynneb</t>
        </r>
      </text>
    </comment>
    <comment ref="G177" authorId="0">
      <text>
        <r>
          <rPr>
            <b/>
            <sz val="9"/>
            <rFont val="Tahoma"/>
            <family val="2"/>
          </rPr>
          <t>Anfonwch derbynneb</t>
        </r>
      </text>
    </comment>
    <comment ref="G179" authorId="0">
      <text>
        <r>
          <rPr>
            <b/>
            <sz val="9"/>
            <rFont val="Tahoma"/>
            <family val="2"/>
          </rPr>
          <t>Anfonwch derbynneb</t>
        </r>
      </text>
    </comment>
    <comment ref="G181" authorId="0">
      <text>
        <r>
          <rPr>
            <b/>
            <sz val="9"/>
            <rFont val="Tahoma"/>
            <family val="2"/>
          </rPr>
          <t>Anfonwch derbynneb</t>
        </r>
      </text>
    </comment>
    <comment ref="G183" authorId="0">
      <text>
        <r>
          <rPr>
            <b/>
            <sz val="9"/>
            <rFont val="Tahoma"/>
            <family val="2"/>
          </rPr>
          <t>Anfonwch derbynneb</t>
        </r>
      </text>
    </comment>
    <comment ref="G185" authorId="0">
      <text>
        <r>
          <rPr>
            <b/>
            <sz val="9"/>
            <rFont val="Tahoma"/>
            <family val="2"/>
          </rPr>
          <t>Anfonwch derbynneb</t>
        </r>
      </text>
    </comment>
    <comment ref="G187" authorId="0">
      <text>
        <r>
          <rPr>
            <b/>
            <sz val="9"/>
            <rFont val="Tahoma"/>
            <family val="2"/>
          </rPr>
          <t>Anfonwch derbynneb</t>
        </r>
      </text>
    </comment>
    <comment ref="G189" authorId="0">
      <text>
        <r>
          <rPr>
            <b/>
            <sz val="9"/>
            <rFont val="Tahoma"/>
            <family val="2"/>
          </rPr>
          <t>Anfonwch derbynneb</t>
        </r>
      </text>
    </comment>
    <comment ref="G191" authorId="0">
      <text>
        <r>
          <rPr>
            <b/>
            <sz val="9"/>
            <rFont val="Tahoma"/>
            <family val="2"/>
          </rPr>
          <t>Anfonwch derbynneb</t>
        </r>
      </text>
    </comment>
    <comment ref="G193" authorId="0">
      <text>
        <r>
          <rPr>
            <b/>
            <sz val="9"/>
            <rFont val="Tahoma"/>
            <family val="2"/>
          </rPr>
          <t>Anfonwch derbynneb</t>
        </r>
      </text>
    </comment>
    <comment ref="G195" authorId="0">
      <text>
        <r>
          <rPr>
            <b/>
            <sz val="9"/>
            <rFont val="Tahoma"/>
            <family val="2"/>
          </rPr>
          <t>Anfonwch derbynneb</t>
        </r>
      </text>
    </comment>
    <comment ref="G197" authorId="0">
      <text>
        <r>
          <rPr>
            <b/>
            <sz val="9"/>
            <rFont val="Tahoma"/>
            <family val="2"/>
          </rPr>
          <t>Anfonwch derbynneb</t>
        </r>
      </text>
    </comment>
    <comment ref="G199" authorId="0">
      <text>
        <r>
          <rPr>
            <b/>
            <sz val="9"/>
            <rFont val="Tahoma"/>
            <family val="2"/>
          </rPr>
          <t>Anfonwch derbynneb</t>
        </r>
      </text>
    </comment>
    <comment ref="G201" authorId="0">
      <text>
        <r>
          <rPr>
            <b/>
            <sz val="9"/>
            <rFont val="Tahoma"/>
            <family val="2"/>
          </rPr>
          <t>Anfonwch derbynneb</t>
        </r>
      </text>
    </comment>
    <comment ref="G203" authorId="0">
      <text>
        <r>
          <rPr>
            <b/>
            <sz val="9"/>
            <rFont val="Tahoma"/>
            <family val="2"/>
          </rPr>
          <t>Anfonwch derbynneb</t>
        </r>
      </text>
    </comment>
    <comment ref="G205" authorId="0">
      <text>
        <r>
          <rPr>
            <b/>
            <sz val="9"/>
            <rFont val="Tahoma"/>
            <family val="2"/>
          </rPr>
          <t>Anfonwch derbynneb</t>
        </r>
      </text>
    </comment>
    <comment ref="G207" authorId="0">
      <text>
        <r>
          <rPr>
            <b/>
            <sz val="9"/>
            <rFont val="Tahoma"/>
            <family val="2"/>
          </rPr>
          <t>Anfonwch derbynneb</t>
        </r>
      </text>
    </comment>
    <comment ref="G209" authorId="0">
      <text>
        <r>
          <rPr>
            <b/>
            <sz val="9"/>
            <rFont val="Tahoma"/>
            <family val="2"/>
          </rPr>
          <t>Anfonwch derbynneb</t>
        </r>
      </text>
    </comment>
    <comment ref="G211" authorId="0">
      <text>
        <r>
          <rPr>
            <b/>
            <sz val="9"/>
            <rFont val="Tahoma"/>
            <family val="2"/>
          </rPr>
          <t>Anfonwch derbynneb</t>
        </r>
      </text>
    </comment>
    <comment ref="H11" authorId="0">
      <text>
        <r>
          <rPr>
            <b/>
            <sz val="9"/>
            <rFont val="Tahoma"/>
            <family val="2"/>
          </rPr>
          <t>Anfonwch derbynneb</t>
        </r>
      </text>
    </comment>
    <comment ref="H13" authorId="0">
      <text>
        <r>
          <rPr>
            <b/>
            <sz val="9"/>
            <rFont val="Tahoma"/>
            <family val="2"/>
          </rPr>
          <t>Anfonwch derbynneb</t>
        </r>
      </text>
    </comment>
    <comment ref="H15" authorId="0">
      <text>
        <r>
          <rPr>
            <b/>
            <sz val="9"/>
            <rFont val="Tahoma"/>
            <family val="2"/>
          </rPr>
          <t>Anfonwch derbynneb</t>
        </r>
      </text>
    </comment>
    <comment ref="H17" authorId="0">
      <text>
        <r>
          <rPr>
            <b/>
            <sz val="9"/>
            <rFont val="Tahoma"/>
            <family val="2"/>
          </rPr>
          <t>Anfonwch derbynneb</t>
        </r>
      </text>
    </comment>
    <comment ref="H19" authorId="0">
      <text>
        <r>
          <rPr>
            <b/>
            <sz val="9"/>
            <rFont val="Tahoma"/>
            <family val="2"/>
          </rPr>
          <t>Anfonwch derbynneb</t>
        </r>
      </text>
    </comment>
    <comment ref="H21" authorId="0">
      <text>
        <r>
          <rPr>
            <b/>
            <sz val="9"/>
            <rFont val="Tahoma"/>
            <family val="2"/>
          </rPr>
          <t>Anfonwch derbynneb</t>
        </r>
      </text>
    </comment>
    <comment ref="H23" authorId="0">
      <text>
        <r>
          <rPr>
            <b/>
            <sz val="9"/>
            <rFont val="Tahoma"/>
            <family val="2"/>
          </rPr>
          <t>Anfonwch derbynneb</t>
        </r>
      </text>
    </comment>
    <comment ref="H25" authorId="0">
      <text>
        <r>
          <rPr>
            <b/>
            <sz val="9"/>
            <rFont val="Tahoma"/>
            <family val="2"/>
          </rPr>
          <t>Anfonwch derbynneb</t>
        </r>
      </text>
    </comment>
    <comment ref="H27" authorId="0">
      <text>
        <r>
          <rPr>
            <b/>
            <sz val="9"/>
            <rFont val="Tahoma"/>
            <family val="2"/>
          </rPr>
          <t>Anfonwch derbynneb</t>
        </r>
      </text>
    </comment>
    <comment ref="H29" authorId="0">
      <text>
        <r>
          <rPr>
            <b/>
            <sz val="9"/>
            <rFont val="Tahoma"/>
            <family val="2"/>
          </rPr>
          <t>Anfonwch derbynneb</t>
        </r>
      </text>
    </comment>
    <comment ref="H31" authorId="0">
      <text>
        <r>
          <rPr>
            <b/>
            <sz val="9"/>
            <rFont val="Tahoma"/>
            <family val="2"/>
          </rPr>
          <t>Anfonwch derbynneb</t>
        </r>
      </text>
    </comment>
    <comment ref="H33" authorId="0">
      <text>
        <r>
          <rPr>
            <b/>
            <sz val="9"/>
            <rFont val="Tahoma"/>
            <family val="2"/>
          </rPr>
          <t>Anfonwch derbynneb</t>
        </r>
      </text>
    </comment>
    <comment ref="H35" authorId="0">
      <text>
        <r>
          <rPr>
            <b/>
            <sz val="9"/>
            <rFont val="Tahoma"/>
            <family val="2"/>
          </rPr>
          <t>Anfonwch derbynneb</t>
        </r>
      </text>
    </comment>
    <comment ref="H37" authorId="0">
      <text>
        <r>
          <rPr>
            <b/>
            <sz val="9"/>
            <rFont val="Tahoma"/>
            <family val="2"/>
          </rPr>
          <t>Anfonwch derbynneb</t>
        </r>
      </text>
    </comment>
    <comment ref="H39" authorId="0">
      <text>
        <r>
          <rPr>
            <b/>
            <sz val="9"/>
            <rFont val="Tahoma"/>
            <family val="2"/>
          </rPr>
          <t>Anfonwch derbynneb</t>
        </r>
      </text>
    </comment>
    <comment ref="H41" authorId="0">
      <text>
        <r>
          <rPr>
            <b/>
            <sz val="9"/>
            <rFont val="Tahoma"/>
            <family val="2"/>
          </rPr>
          <t>Anfonwch derbynneb</t>
        </r>
      </text>
    </comment>
    <comment ref="H43" authorId="0">
      <text>
        <r>
          <rPr>
            <b/>
            <sz val="9"/>
            <rFont val="Tahoma"/>
            <family val="2"/>
          </rPr>
          <t>Anfonwch derbynneb</t>
        </r>
      </text>
    </comment>
    <comment ref="H45" authorId="0">
      <text>
        <r>
          <rPr>
            <b/>
            <sz val="9"/>
            <rFont val="Tahoma"/>
            <family val="2"/>
          </rPr>
          <t>Anfonwch derbynneb</t>
        </r>
      </text>
    </comment>
    <comment ref="H47" authorId="0">
      <text>
        <r>
          <rPr>
            <b/>
            <sz val="9"/>
            <rFont val="Tahoma"/>
            <family val="2"/>
          </rPr>
          <t>Anfonwch derbynneb</t>
        </r>
      </text>
    </comment>
    <comment ref="H49" authorId="0">
      <text>
        <r>
          <rPr>
            <b/>
            <sz val="9"/>
            <rFont val="Tahoma"/>
            <family val="2"/>
          </rPr>
          <t>Anfonwch derbynneb</t>
        </r>
      </text>
    </comment>
    <comment ref="H51" authorId="0">
      <text>
        <r>
          <rPr>
            <b/>
            <sz val="9"/>
            <rFont val="Tahoma"/>
            <family val="2"/>
          </rPr>
          <t>Anfonwch derbynneb</t>
        </r>
      </text>
    </comment>
    <comment ref="H53" authorId="0">
      <text>
        <r>
          <rPr>
            <b/>
            <sz val="9"/>
            <rFont val="Tahoma"/>
            <family val="2"/>
          </rPr>
          <t>Anfonwch derbynneb</t>
        </r>
      </text>
    </comment>
    <comment ref="H55" authorId="0">
      <text>
        <r>
          <rPr>
            <b/>
            <sz val="9"/>
            <rFont val="Tahoma"/>
            <family val="2"/>
          </rPr>
          <t>Anfonwch derbynneb</t>
        </r>
      </text>
    </comment>
    <comment ref="H57" authorId="0">
      <text>
        <r>
          <rPr>
            <b/>
            <sz val="9"/>
            <rFont val="Tahoma"/>
            <family val="2"/>
          </rPr>
          <t>Anfonwch derbynneb</t>
        </r>
      </text>
    </comment>
    <comment ref="H59" authorId="0">
      <text>
        <r>
          <rPr>
            <b/>
            <sz val="9"/>
            <rFont val="Tahoma"/>
            <family val="2"/>
          </rPr>
          <t>Anfonwch derbynneb</t>
        </r>
      </text>
    </comment>
    <comment ref="H61" authorId="0">
      <text>
        <r>
          <rPr>
            <b/>
            <sz val="9"/>
            <rFont val="Tahoma"/>
            <family val="2"/>
          </rPr>
          <t>Anfonwch derbynneb</t>
        </r>
      </text>
    </comment>
    <comment ref="H63" authorId="0">
      <text>
        <r>
          <rPr>
            <b/>
            <sz val="9"/>
            <rFont val="Tahoma"/>
            <family val="2"/>
          </rPr>
          <t>Anfonwch derbynneb</t>
        </r>
      </text>
    </comment>
    <comment ref="H65" authorId="0">
      <text>
        <r>
          <rPr>
            <b/>
            <sz val="9"/>
            <rFont val="Tahoma"/>
            <family val="2"/>
          </rPr>
          <t>Anfonwch derbynneb</t>
        </r>
      </text>
    </comment>
    <comment ref="H67" authorId="0">
      <text>
        <r>
          <rPr>
            <b/>
            <sz val="9"/>
            <rFont val="Tahoma"/>
            <family val="2"/>
          </rPr>
          <t>Anfonwch derbynneb</t>
        </r>
      </text>
    </comment>
    <comment ref="H69" authorId="0">
      <text>
        <r>
          <rPr>
            <b/>
            <sz val="9"/>
            <rFont val="Tahoma"/>
            <family val="2"/>
          </rPr>
          <t>Anfonwch derbynneb</t>
        </r>
      </text>
    </comment>
    <comment ref="H71" authorId="0">
      <text>
        <r>
          <rPr>
            <b/>
            <sz val="9"/>
            <rFont val="Tahoma"/>
            <family val="2"/>
          </rPr>
          <t>Anfonwch derbynneb</t>
        </r>
      </text>
    </comment>
    <comment ref="H73" authorId="0">
      <text>
        <r>
          <rPr>
            <b/>
            <sz val="9"/>
            <rFont val="Tahoma"/>
            <family val="2"/>
          </rPr>
          <t>Anfonwch derbynneb</t>
        </r>
      </text>
    </comment>
    <comment ref="H75" authorId="0">
      <text>
        <r>
          <rPr>
            <b/>
            <sz val="9"/>
            <rFont val="Tahoma"/>
            <family val="2"/>
          </rPr>
          <t>Anfonwch derbynneb</t>
        </r>
      </text>
    </comment>
    <comment ref="H77" authorId="0">
      <text>
        <r>
          <rPr>
            <b/>
            <sz val="9"/>
            <rFont val="Tahoma"/>
            <family val="2"/>
          </rPr>
          <t>Anfonwch derbynneb</t>
        </r>
      </text>
    </comment>
    <comment ref="H79" authorId="0">
      <text>
        <r>
          <rPr>
            <b/>
            <sz val="9"/>
            <rFont val="Tahoma"/>
            <family val="2"/>
          </rPr>
          <t>Anfonwch derbynneb</t>
        </r>
      </text>
    </comment>
    <comment ref="H81" authorId="0">
      <text>
        <r>
          <rPr>
            <b/>
            <sz val="9"/>
            <rFont val="Tahoma"/>
            <family val="2"/>
          </rPr>
          <t>Anfonwch derbynneb</t>
        </r>
      </text>
    </comment>
    <comment ref="H83" authorId="0">
      <text>
        <r>
          <rPr>
            <b/>
            <sz val="9"/>
            <rFont val="Tahoma"/>
            <family val="2"/>
          </rPr>
          <t>Anfonwch derbynneb</t>
        </r>
      </text>
    </comment>
    <comment ref="H85" authorId="0">
      <text>
        <r>
          <rPr>
            <b/>
            <sz val="9"/>
            <rFont val="Tahoma"/>
            <family val="2"/>
          </rPr>
          <t>Anfonwch derbynneb</t>
        </r>
      </text>
    </comment>
    <comment ref="H87" authorId="0">
      <text>
        <r>
          <rPr>
            <b/>
            <sz val="9"/>
            <rFont val="Tahoma"/>
            <family val="2"/>
          </rPr>
          <t>Anfonwch derbynneb</t>
        </r>
      </text>
    </comment>
    <comment ref="H89" authorId="0">
      <text>
        <r>
          <rPr>
            <b/>
            <sz val="9"/>
            <rFont val="Tahoma"/>
            <family val="2"/>
          </rPr>
          <t>Anfonwch derbynneb</t>
        </r>
      </text>
    </comment>
    <comment ref="H91" authorId="0">
      <text>
        <r>
          <rPr>
            <b/>
            <sz val="9"/>
            <rFont val="Tahoma"/>
            <family val="2"/>
          </rPr>
          <t>Anfonwch derbynneb</t>
        </r>
      </text>
    </comment>
    <comment ref="H93" authorId="0">
      <text>
        <r>
          <rPr>
            <b/>
            <sz val="9"/>
            <rFont val="Tahoma"/>
            <family val="2"/>
          </rPr>
          <t>Anfonwch derbynneb</t>
        </r>
      </text>
    </comment>
    <comment ref="H95" authorId="0">
      <text>
        <r>
          <rPr>
            <b/>
            <sz val="9"/>
            <rFont val="Tahoma"/>
            <family val="2"/>
          </rPr>
          <t>Anfonwch derbynneb</t>
        </r>
      </text>
    </comment>
    <comment ref="H97" authorId="0">
      <text>
        <r>
          <rPr>
            <b/>
            <sz val="9"/>
            <rFont val="Tahoma"/>
            <family val="2"/>
          </rPr>
          <t>Anfonwch derbynneb</t>
        </r>
      </text>
    </comment>
    <comment ref="H99" authorId="0">
      <text>
        <r>
          <rPr>
            <b/>
            <sz val="9"/>
            <rFont val="Tahoma"/>
            <family val="2"/>
          </rPr>
          <t>Anfonwch derbynneb</t>
        </r>
      </text>
    </comment>
    <comment ref="H101" authorId="0">
      <text>
        <r>
          <rPr>
            <b/>
            <sz val="9"/>
            <rFont val="Tahoma"/>
            <family val="2"/>
          </rPr>
          <t>Anfonwch derbynneb</t>
        </r>
      </text>
    </comment>
    <comment ref="H103" authorId="0">
      <text>
        <r>
          <rPr>
            <b/>
            <sz val="9"/>
            <rFont val="Tahoma"/>
            <family val="2"/>
          </rPr>
          <t>Anfonwch derbynneb</t>
        </r>
      </text>
    </comment>
    <comment ref="H105" authorId="0">
      <text>
        <r>
          <rPr>
            <b/>
            <sz val="9"/>
            <rFont val="Tahoma"/>
            <family val="2"/>
          </rPr>
          <t>Anfonwch derbynneb</t>
        </r>
      </text>
    </comment>
    <comment ref="H107" authorId="0">
      <text>
        <r>
          <rPr>
            <b/>
            <sz val="9"/>
            <rFont val="Tahoma"/>
            <family val="2"/>
          </rPr>
          <t>Anfonwch derbynneb</t>
        </r>
      </text>
    </comment>
    <comment ref="H109" authorId="0">
      <text>
        <r>
          <rPr>
            <b/>
            <sz val="9"/>
            <rFont val="Tahoma"/>
            <family val="2"/>
          </rPr>
          <t>Anfonwch derbynneb</t>
        </r>
      </text>
    </comment>
    <comment ref="H111" authorId="0">
      <text>
        <r>
          <rPr>
            <b/>
            <sz val="9"/>
            <rFont val="Tahoma"/>
            <family val="2"/>
          </rPr>
          <t>Anfonwch derbynneb</t>
        </r>
      </text>
    </comment>
    <comment ref="H113" authorId="0">
      <text>
        <r>
          <rPr>
            <b/>
            <sz val="9"/>
            <rFont val="Tahoma"/>
            <family val="2"/>
          </rPr>
          <t>Anfonwch derbynneb</t>
        </r>
      </text>
    </comment>
    <comment ref="H115" authorId="0">
      <text>
        <r>
          <rPr>
            <b/>
            <sz val="9"/>
            <rFont val="Tahoma"/>
            <family val="2"/>
          </rPr>
          <t>Anfonwch derbynneb</t>
        </r>
      </text>
    </comment>
    <comment ref="H117" authorId="0">
      <text>
        <r>
          <rPr>
            <b/>
            <sz val="9"/>
            <rFont val="Tahoma"/>
            <family val="2"/>
          </rPr>
          <t>Anfonwch derbynneb</t>
        </r>
      </text>
    </comment>
    <comment ref="H119" authorId="0">
      <text>
        <r>
          <rPr>
            <b/>
            <sz val="9"/>
            <rFont val="Tahoma"/>
            <family val="2"/>
          </rPr>
          <t>Anfonwch derbynneb</t>
        </r>
      </text>
    </comment>
    <comment ref="H121" authorId="0">
      <text>
        <r>
          <rPr>
            <b/>
            <sz val="9"/>
            <rFont val="Tahoma"/>
            <family val="2"/>
          </rPr>
          <t>Anfonwch derbynneb</t>
        </r>
      </text>
    </comment>
    <comment ref="H123" authorId="0">
      <text>
        <r>
          <rPr>
            <b/>
            <sz val="9"/>
            <rFont val="Tahoma"/>
            <family val="2"/>
          </rPr>
          <t>Anfonwch derbynneb</t>
        </r>
      </text>
    </comment>
    <comment ref="H125" authorId="0">
      <text>
        <r>
          <rPr>
            <b/>
            <sz val="9"/>
            <rFont val="Tahoma"/>
            <family val="2"/>
          </rPr>
          <t>Anfonwch derbynneb</t>
        </r>
      </text>
    </comment>
    <comment ref="H127" authorId="0">
      <text>
        <r>
          <rPr>
            <b/>
            <sz val="9"/>
            <rFont val="Tahoma"/>
            <family val="2"/>
          </rPr>
          <t>Anfonwch derbynneb</t>
        </r>
      </text>
    </comment>
    <comment ref="H129" authorId="0">
      <text>
        <r>
          <rPr>
            <b/>
            <sz val="9"/>
            <rFont val="Tahoma"/>
            <family val="2"/>
          </rPr>
          <t>Anfonwch derbynneb</t>
        </r>
      </text>
    </comment>
    <comment ref="H131" authorId="0">
      <text>
        <r>
          <rPr>
            <b/>
            <sz val="9"/>
            <rFont val="Tahoma"/>
            <family val="2"/>
          </rPr>
          <t>Anfonwch derbynneb</t>
        </r>
      </text>
    </comment>
    <comment ref="H133" authorId="0">
      <text>
        <r>
          <rPr>
            <b/>
            <sz val="9"/>
            <rFont val="Tahoma"/>
            <family val="2"/>
          </rPr>
          <t>Anfonwch derbynneb</t>
        </r>
      </text>
    </comment>
    <comment ref="H135" authorId="0">
      <text>
        <r>
          <rPr>
            <b/>
            <sz val="9"/>
            <rFont val="Tahoma"/>
            <family val="2"/>
          </rPr>
          <t>Anfonwch derbynneb</t>
        </r>
      </text>
    </comment>
    <comment ref="H137" authorId="0">
      <text>
        <r>
          <rPr>
            <b/>
            <sz val="9"/>
            <rFont val="Tahoma"/>
            <family val="2"/>
          </rPr>
          <t>Anfonwch derbynneb</t>
        </r>
      </text>
    </comment>
    <comment ref="H139" authorId="0">
      <text>
        <r>
          <rPr>
            <b/>
            <sz val="9"/>
            <rFont val="Tahoma"/>
            <family val="2"/>
          </rPr>
          <t>Anfonwch derbynneb</t>
        </r>
      </text>
    </comment>
    <comment ref="H141" authorId="0">
      <text>
        <r>
          <rPr>
            <b/>
            <sz val="9"/>
            <rFont val="Tahoma"/>
            <family val="2"/>
          </rPr>
          <t>Anfonwch derbynneb</t>
        </r>
      </text>
    </comment>
    <comment ref="H143" authorId="0">
      <text>
        <r>
          <rPr>
            <b/>
            <sz val="9"/>
            <rFont val="Tahoma"/>
            <family val="2"/>
          </rPr>
          <t>Anfonwch derbynneb</t>
        </r>
      </text>
    </comment>
    <comment ref="H145" authorId="0">
      <text>
        <r>
          <rPr>
            <b/>
            <sz val="9"/>
            <rFont val="Tahoma"/>
            <family val="2"/>
          </rPr>
          <t>Anfonwch derbynneb</t>
        </r>
      </text>
    </comment>
    <comment ref="H147" authorId="0">
      <text>
        <r>
          <rPr>
            <b/>
            <sz val="9"/>
            <rFont val="Tahoma"/>
            <family val="2"/>
          </rPr>
          <t>Anfonwch derbynneb</t>
        </r>
      </text>
    </comment>
    <comment ref="H149" authorId="0">
      <text>
        <r>
          <rPr>
            <b/>
            <sz val="9"/>
            <rFont val="Tahoma"/>
            <family val="2"/>
          </rPr>
          <t>Anfonwch derbynneb</t>
        </r>
      </text>
    </comment>
    <comment ref="H151" authorId="0">
      <text>
        <r>
          <rPr>
            <b/>
            <sz val="9"/>
            <rFont val="Tahoma"/>
            <family val="2"/>
          </rPr>
          <t>Anfonwch derbynneb</t>
        </r>
      </text>
    </comment>
    <comment ref="H153" authorId="0">
      <text>
        <r>
          <rPr>
            <b/>
            <sz val="9"/>
            <rFont val="Tahoma"/>
            <family val="2"/>
          </rPr>
          <t>Anfonwch derbynneb</t>
        </r>
      </text>
    </comment>
    <comment ref="H155" authorId="0">
      <text>
        <r>
          <rPr>
            <b/>
            <sz val="9"/>
            <rFont val="Tahoma"/>
            <family val="2"/>
          </rPr>
          <t>Anfonwch derbynneb</t>
        </r>
      </text>
    </comment>
    <comment ref="H157" authorId="0">
      <text>
        <r>
          <rPr>
            <b/>
            <sz val="9"/>
            <rFont val="Tahoma"/>
            <family val="2"/>
          </rPr>
          <t>Anfonwch derbynneb</t>
        </r>
      </text>
    </comment>
    <comment ref="H159" authorId="0">
      <text>
        <r>
          <rPr>
            <b/>
            <sz val="9"/>
            <rFont val="Tahoma"/>
            <family val="2"/>
          </rPr>
          <t>Anfonwch derbynneb</t>
        </r>
      </text>
    </comment>
    <comment ref="H161" authorId="0">
      <text>
        <r>
          <rPr>
            <b/>
            <sz val="9"/>
            <rFont val="Tahoma"/>
            <family val="2"/>
          </rPr>
          <t>Anfonwch derbynneb</t>
        </r>
      </text>
    </comment>
    <comment ref="H163" authorId="0">
      <text>
        <r>
          <rPr>
            <b/>
            <sz val="9"/>
            <rFont val="Tahoma"/>
            <family val="2"/>
          </rPr>
          <t>Anfonwch derbynneb</t>
        </r>
      </text>
    </comment>
    <comment ref="H165" authorId="0">
      <text>
        <r>
          <rPr>
            <b/>
            <sz val="9"/>
            <rFont val="Tahoma"/>
            <family val="2"/>
          </rPr>
          <t>Anfonwch derbynneb</t>
        </r>
      </text>
    </comment>
    <comment ref="H167" authorId="0">
      <text>
        <r>
          <rPr>
            <b/>
            <sz val="9"/>
            <rFont val="Tahoma"/>
            <family val="2"/>
          </rPr>
          <t>Anfonwch derbynneb</t>
        </r>
      </text>
    </comment>
    <comment ref="H169" authorId="0">
      <text>
        <r>
          <rPr>
            <b/>
            <sz val="9"/>
            <rFont val="Tahoma"/>
            <family val="2"/>
          </rPr>
          <t>Anfonwch derbynneb</t>
        </r>
      </text>
    </comment>
    <comment ref="H171" authorId="0">
      <text>
        <r>
          <rPr>
            <b/>
            <sz val="9"/>
            <rFont val="Tahoma"/>
            <family val="2"/>
          </rPr>
          <t>Anfonwch derbynneb</t>
        </r>
      </text>
    </comment>
    <comment ref="H173" authorId="0">
      <text>
        <r>
          <rPr>
            <b/>
            <sz val="9"/>
            <rFont val="Tahoma"/>
            <family val="2"/>
          </rPr>
          <t>Anfonwch derbynneb</t>
        </r>
      </text>
    </comment>
    <comment ref="H175" authorId="0">
      <text>
        <r>
          <rPr>
            <b/>
            <sz val="9"/>
            <rFont val="Tahoma"/>
            <family val="2"/>
          </rPr>
          <t>Anfonwch derbynneb</t>
        </r>
      </text>
    </comment>
    <comment ref="H177" authorId="0">
      <text>
        <r>
          <rPr>
            <b/>
            <sz val="9"/>
            <rFont val="Tahoma"/>
            <family val="2"/>
          </rPr>
          <t>Anfonwch derbynneb</t>
        </r>
      </text>
    </comment>
    <comment ref="H179" authorId="0">
      <text>
        <r>
          <rPr>
            <b/>
            <sz val="9"/>
            <rFont val="Tahoma"/>
            <family val="2"/>
          </rPr>
          <t>Anfonwch derbynneb</t>
        </r>
      </text>
    </comment>
    <comment ref="H181" authorId="0">
      <text>
        <r>
          <rPr>
            <b/>
            <sz val="9"/>
            <rFont val="Tahoma"/>
            <family val="2"/>
          </rPr>
          <t>Anfonwch derbynneb</t>
        </r>
      </text>
    </comment>
    <comment ref="H183" authorId="0">
      <text>
        <r>
          <rPr>
            <b/>
            <sz val="9"/>
            <rFont val="Tahoma"/>
            <family val="2"/>
          </rPr>
          <t>Anfonwch derbynneb</t>
        </r>
      </text>
    </comment>
    <comment ref="H185" authorId="0">
      <text>
        <r>
          <rPr>
            <b/>
            <sz val="9"/>
            <rFont val="Tahoma"/>
            <family val="2"/>
          </rPr>
          <t>Anfonwch derbynneb</t>
        </r>
      </text>
    </comment>
    <comment ref="H187" authorId="0">
      <text>
        <r>
          <rPr>
            <b/>
            <sz val="9"/>
            <rFont val="Tahoma"/>
            <family val="2"/>
          </rPr>
          <t>Anfonwch derbynneb</t>
        </r>
      </text>
    </comment>
    <comment ref="H189" authorId="0">
      <text>
        <r>
          <rPr>
            <b/>
            <sz val="9"/>
            <rFont val="Tahoma"/>
            <family val="2"/>
          </rPr>
          <t>Anfonwch derbynneb</t>
        </r>
      </text>
    </comment>
    <comment ref="H191" authorId="0">
      <text>
        <r>
          <rPr>
            <b/>
            <sz val="9"/>
            <rFont val="Tahoma"/>
            <family val="2"/>
          </rPr>
          <t>Anfonwch derbynneb</t>
        </r>
      </text>
    </comment>
    <comment ref="H193" authorId="0">
      <text>
        <r>
          <rPr>
            <b/>
            <sz val="9"/>
            <rFont val="Tahoma"/>
            <family val="2"/>
          </rPr>
          <t>Anfonwch derbynneb</t>
        </r>
      </text>
    </comment>
    <comment ref="H195" authorId="0">
      <text>
        <r>
          <rPr>
            <b/>
            <sz val="9"/>
            <rFont val="Tahoma"/>
            <family val="2"/>
          </rPr>
          <t>Anfonwch derbynneb</t>
        </r>
      </text>
    </comment>
    <comment ref="H197" authorId="0">
      <text>
        <r>
          <rPr>
            <b/>
            <sz val="9"/>
            <rFont val="Tahoma"/>
            <family val="2"/>
          </rPr>
          <t>Anfonwch derbynneb</t>
        </r>
      </text>
    </comment>
    <comment ref="H199" authorId="0">
      <text>
        <r>
          <rPr>
            <b/>
            <sz val="9"/>
            <rFont val="Tahoma"/>
            <family val="2"/>
          </rPr>
          <t>Anfonwch derbynneb</t>
        </r>
      </text>
    </comment>
    <comment ref="H201" authorId="0">
      <text>
        <r>
          <rPr>
            <b/>
            <sz val="9"/>
            <rFont val="Tahoma"/>
            <family val="2"/>
          </rPr>
          <t>Anfonwch derbynneb</t>
        </r>
      </text>
    </comment>
    <comment ref="H203" authorId="0">
      <text>
        <r>
          <rPr>
            <b/>
            <sz val="9"/>
            <rFont val="Tahoma"/>
            <family val="2"/>
          </rPr>
          <t>Anfonwch derbynneb</t>
        </r>
      </text>
    </comment>
    <comment ref="H205" authorId="0">
      <text>
        <r>
          <rPr>
            <b/>
            <sz val="9"/>
            <rFont val="Tahoma"/>
            <family val="2"/>
          </rPr>
          <t>Anfonwch derbynneb</t>
        </r>
      </text>
    </comment>
    <comment ref="H207" authorId="0">
      <text>
        <r>
          <rPr>
            <b/>
            <sz val="9"/>
            <rFont val="Tahoma"/>
            <family val="2"/>
          </rPr>
          <t>Anfonwch derbynneb</t>
        </r>
      </text>
    </comment>
    <comment ref="H209" authorId="0">
      <text>
        <r>
          <rPr>
            <b/>
            <sz val="9"/>
            <rFont val="Tahoma"/>
            <family val="2"/>
          </rPr>
          <t>Anfonwch derbynneb</t>
        </r>
      </text>
    </comment>
    <comment ref="L11" authorId="0">
      <text>
        <r>
          <rPr>
            <b/>
            <sz val="9"/>
            <rFont val="Tahoma"/>
            <family val="2"/>
          </rPr>
          <t>Anfonwch derbynneb</t>
        </r>
      </text>
    </comment>
    <comment ref="L13" authorId="0">
      <text>
        <r>
          <rPr>
            <b/>
            <sz val="9"/>
            <rFont val="Tahoma"/>
            <family val="2"/>
          </rPr>
          <t>Anfonwch derbynneb</t>
        </r>
      </text>
    </comment>
    <comment ref="L15" authorId="0">
      <text>
        <r>
          <rPr>
            <b/>
            <sz val="9"/>
            <rFont val="Tahoma"/>
            <family val="2"/>
          </rPr>
          <t>Anfonwch derbynneb</t>
        </r>
      </text>
    </comment>
    <comment ref="L17" authorId="0">
      <text>
        <r>
          <rPr>
            <b/>
            <sz val="9"/>
            <rFont val="Tahoma"/>
            <family val="2"/>
          </rPr>
          <t>Anfonwch derbynneb</t>
        </r>
      </text>
    </comment>
    <comment ref="L19" authorId="0">
      <text>
        <r>
          <rPr>
            <b/>
            <sz val="9"/>
            <rFont val="Tahoma"/>
            <family val="2"/>
          </rPr>
          <t>Anfonwch derbynneb</t>
        </r>
      </text>
    </comment>
    <comment ref="L21" authorId="0">
      <text>
        <r>
          <rPr>
            <b/>
            <sz val="9"/>
            <rFont val="Tahoma"/>
            <family val="2"/>
          </rPr>
          <t>Anfonwch derbynneb</t>
        </r>
      </text>
    </comment>
    <comment ref="L23" authorId="0">
      <text>
        <r>
          <rPr>
            <b/>
            <sz val="9"/>
            <rFont val="Tahoma"/>
            <family val="2"/>
          </rPr>
          <t>Anfonwch derbynneb</t>
        </r>
      </text>
    </comment>
    <comment ref="L25" authorId="0">
      <text>
        <r>
          <rPr>
            <b/>
            <sz val="9"/>
            <rFont val="Tahoma"/>
            <family val="2"/>
          </rPr>
          <t>Anfonwch derbynneb</t>
        </r>
      </text>
    </comment>
    <comment ref="L27" authorId="0">
      <text>
        <r>
          <rPr>
            <b/>
            <sz val="9"/>
            <rFont val="Tahoma"/>
            <family val="2"/>
          </rPr>
          <t>Anfonwch derbynneb</t>
        </r>
      </text>
    </comment>
    <comment ref="L29" authorId="0">
      <text>
        <r>
          <rPr>
            <b/>
            <sz val="9"/>
            <rFont val="Tahoma"/>
            <family val="2"/>
          </rPr>
          <t>Anfonwch derbynneb</t>
        </r>
      </text>
    </comment>
    <comment ref="L31" authorId="0">
      <text>
        <r>
          <rPr>
            <b/>
            <sz val="9"/>
            <rFont val="Tahoma"/>
            <family val="2"/>
          </rPr>
          <t>Anfonwch derbynneb</t>
        </r>
      </text>
    </comment>
    <comment ref="L33" authorId="0">
      <text>
        <r>
          <rPr>
            <b/>
            <sz val="9"/>
            <rFont val="Tahoma"/>
            <family val="2"/>
          </rPr>
          <t>Anfonwch derbynneb</t>
        </r>
      </text>
    </comment>
    <comment ref="L35" authorId="0">
      <text>
        <r>
          <rPr>
            <b/>
            <sz val="9"/>
            <rFont val="Tahoma"/>
            <family val="2"/>
          </rPr>
          <t>Anfonwch derbynneb</t>
        </r>
      </text>
    </comment>
    <comment ref="L37" authorId="0">
      <text>
        <r>
          <rPr>
            <b/>
            <sz val="9"/>
            <rFont val="Tahoma"/>
            <family val="2"/>
          </rPr>
          <t>Anfonwch derbynneb</t>
        </r>
      </text>
    </comment>
    <comment ref="L39" authorId="0">
      <text>
        <r>
          <rPr>
            <b/>
            <sz val="9"/>
            <rFont val="Tahoma"/>
            <family val="2"/>
          </rPr>
          <t>Anfonwch derbynneb</t>
        </r>
      </text>
    </comment>
    <comment ref="L41" authorId="0">
      <text>
        <r>
          <rPr>
            <b/>
            <sz val="9"/>
            <rFont val="Tahoma"/>
            <family val="2"/>
          </rPr>
          <t>Anfonwch derbynneb</t>
        </r>
      </text>
    </comment>
    <comment ref="L43" authorId="0">
      <text>
        <r>
          <rPr>
            <b/>
            <sz val="9"/>
            <rFont val="Tahoma"/>
            <family val="2"/>
          </rPr>
          <t>Anfonwch derbynneb</t>
        </r>
      </text>
    </comment>
    <comment ref="L45" authorId="0">
      <text>
        <r>
          <rPr>
            <b/>
            <sz val="9"/>
            <rFont val="Tahoma"/>
            <family val="2"/>
          </rPr>
          <t>Anfonwch derbynneb</t>
        </r>
      </text>
    </comment>
    <comment ref="L47" authorId="0">
      <text>
        <r>
          <rPr>
            <b/>
            <sz val="9"/>
            <rFont val="Tahoma"/>
            <family val="2"/>
          </rPr>
          <t>Anfonwch derbynneb</t>
        </r>
      </text>
    </comment>
    <comment ref="L49" authorId="0">
      <text>
        <r>
          <rPr>
            <b/>
            <sz val="9"/>
            <rFont val="Tahoma"/>
            <family val="2"/>
          </rPr>
          <t>Anfonwch derbynneb</t>
        </r>
      </text>
    </comment>
    <comment ref="L51" authorId="0">
      <text>
        <r>
          <rPr>
            <b/>
            <sz val="9"/>
            <rFont val="Tahoma"/>
            <family val="2"/>
          </rPr>
          <t>Anfonwch derbynneb</t>
        </r>
      </text>
    </comment>
    <comment ref="L53" authorId="0">
      <text>
        <r>
          <rPr>
            <b/>
            <sz val="9"/>
            <rFont val="Tahoma"/>
            <family val="2"/>
          </rPr>
          <t>Anfonwch derbynneb</t>
        </r>
      </text>
    </comment>
    <comment ref="L55" authorId="0">
      <text>
        <r>
          <rPr>
            <b/>
            <sz val="9"/>
            <rFont val="Tahoma"/>
            <family val="2"/>
          </rPr>
          <t>Anfonwch derbynneb</t>
        </r>
      </text>
    </comment>
    <comment ref="L57" authorId="0">
      <text>
        <r>
          <rPr>
            <b/>
            <sz val="9"/>
            <rFont val="Tahoma"/>
            <family val="2"/>
          </rPr>
          <t>Anfonwch derbynneb</t>
        </r>
      </text>
    </comment>
    <comment ref="L59" authorId="0">
      <text>
        <r>
          <rPr>
            <b/>
            <sz val="9"/>
            <rFont val="Tahoma"/>
            <family val="2"/>
          </rPr>
          <t>Anfonwch derbynneb</t>
        </r>
      </text>
    </comment>
    <comment ref="L61" authorId="0">
      <text>
        <r>
          <rPr>
            <b/>
            <sz val="9"/>
            <rFont val="Tahoma"/>
            <family val="2"/>
          </rPr>
          <t>Anfonwch derbynneb</t>
        </r>
      </text>
    </comment>
    <comment ref="L63" authorId="0">
      <text>
        <r>
          <rPr>
            <b/>
            <sz val="9"/>
            <rFont val="Tahoma"/>
            <family val="2"/>
          </rPr>
          <t>Anfonwch derbynneb</t>
        </r>
      </text>
    </comment>
    <comment ref="L65" authorId="0">
      <text>
        <r>
          <rPr>
            <b/>
            <sz val="9"/>
            <rFont val="Tahoma"/>
            <family val="2"/>
          </rPr>
          <t>Anfonwch derbynneb</t>
        </r>
      </text>
    </comment>
    <comment ref="L67" authorId="0">
      <text>
        <r>
          <rPr>
            <b/>
            <sz val="9"/>
            <rFont val="Tahoma"/>
            <family val="2"/>
          </rPr>
          <t>Anfonwch derbynneb</t>
        </r>
      </text>
    </comment>
    <comment ref="L69" authorId="0">
      <text>
        <r>
          <rPr>
            <b/>
            <sz val="9"/>
            <rFont val="Tahoma"/>
            <family val="2"/>
          </rPr>
          <t>Anfonwch derbynneb</t>
        </r>
      </text>
    </comment>
    <comment ref="L71" authorId="0">
      <text>
        <r>
          <rPr>
            <b/>
            <sz val="9"/>
            <rFont val="Tahoma"/>
            <family val="2"/>
          </rPr>
          <t>Anfonwch derbynneb</t>
        </r>
      </text>
    </comment>
    <comment ref="L73" authorId="0">
      <text>
        <r>
          <rPr>
            <b/>
            <sz val="9"/>
            <rFont val="Tahoma"/>
            <family val="2"/>
          </rPr>
          <t>Anfonwch derbynneb</t>
        </r>
      </text>
    </comment>
    <comment ref="L75" authorId="0">
      <text>
        <r>
          <rPr>
            <b/>
            <sz val="9"/>
            <rFont val="Tahoma"/>
            <family val="2"/>
          </rPr>
          <t>Anfonwch derbynneb</t>
        </r>
      </text>
    </comment>
    <comment ref="L77" authorId="0">
      <text>
        <r>
          <rPr>
            <b/>
            <sz val="9"/>
            <rFont val="Tahoma"/>
            <family val="2"/>
          </rPr>
          <t>Anfonwch derbynneb</t>
        </r>
      </text>
    </comment>
    <comment ref="L79" authorId="0">
      <text>
        <r>
          <rPr>
            <b/>
            <sz val="9"/>
            <rFont val="Tahoma"/>
            <family val="2"/>
          </rPr>
          <t>Anfonwch derbynneb</t>
        </r>
      </text>
    </comment>
    <comment ref="L81" authorId="0">
      <text>
        <r>
          <rPr>
            <b/>
            <sz val="9"/>
            <rFont val="Tahoma"/>
            <family val="2"/>
          </rPr>
          <t>Anfonwch derbynneb</t>
        </r>
      </text>
    </comment>
    <comment ref="L83" authorId="0">
      <text>
        <r>
          <rPr>
            <b/>
            <sz val="9"/>
            <rFont val="Tahoma"/>
            <family val="2"/>
          </rPr>
          <t>Anfonwch derbynneb</t>
        </r>
      </text>
    </comment>
    <comment ref="L85" authorId="0">
      <text>
        <r>
          <rPr>
            <b/>
            <sz val="9"/>
            <rFont val="Tahoma"/>
            <family val="2"/>
          </rPr>
          <t>Anfonwch derbynneb</t>
        </r>
      </text>
    </comment>
    <comment ref="L87" authorId="0">
      <text>
        <r>
          <rPr>
            <b/>
            <sz val="9"/>
            <rFont val="Tahoma"/>
            <family val="2"/>
          </rPr>
          <t>Anfonwch derbynneb</t>
        </r>
      </text>
    </comment>
    <comment ref="L89" authorId="0">
      <text>
        <r>
          <rPr>
            <b/>
            <sz val="9"/>
            <rFont val="Tahoma"/>
            <family val="2"/>
          </rPr>
          <t>Anfonwch derbynneb</t>
        </r>
      </text>
    </comment>
    <comment ref="L91" authorId="0">
      <text>
        <r>
          <rPr>
            <b/>
            <sz val="9"/>
            <rFont val="Tahoma"/>
            <family val="2"/>
          </rPr>
          <t>Anfonwch derbynneb</t>
        </r>
      </text>
    </comment>
    <comment ref="L93" authorId="0">
      <text>
        <r>
          <rPr>
            <b/>
            <sz val="9"/>
            <rFont val="Tahoma"/>
            <family val="2"/>
          </rPr>
          <t>Anfonwch derbynneb</t>
        </r>
      </text>
    </comment>
    <comment ref="L95" authorId="0">
      <text>
        <r>
          <rPr>
            <b/>
            <sz val="9"/>
            <rFont val="Tahoma"/>
            <family val="2"/>
          </rPr>
          <t>Anfonwch derbynneb</t>
        </r>
      </text>
    </comment>
    <comment ref="L97" authorId="0">
      <text>
        <r>
          <rPr>
            <b/>
            <sz val="9"/>
            <rFont val="Tahoma"/>
            <family val="2"/>
          </rPr>
          <t>Anfonwch derbynneb</t>
        </r>
      </text>
    </comment>
    <comment ref="L99" authorId="0">
      <text>
        <r>
          <rPr>
            <b/>
            <sz val="9"/>
            <rFont val="Tahoma"/>
            <family val="2"/>
          </rPr>
          <t>Anfonwch derbynneb</t>
        </r>
      </text>
    </comment>
    <comment ref="L101" authorId="0">
      <text>
        <r>
          <rPr>
            <b/>
            <sz val="9"/>
            <rFont val="Tahoma"/>
            <family val="2"/>
          </rPr>
          <t>Anfonwch derbynneb</t>
        </r>
      </text>
    </comment>
    <comment ref="L103" authorId="0">
      <text>
        <r>
          <rPr>
            <b/>
            <sz val="9"/>
            <rFont val="Tahoma"/>
            <family val="2"/>
          </rPr>
          <t>Anfonwch derbynneb</t>
        </r>
      </text>
    </comment>
    <comment ref="L105" authorId="0">
      <text>
        <r>
          <rPr>
            <b/>
            <sz val="9"/>
            <rFont val="Tahoma"/>
            <family val="2"/>
          </rPr>
          <t>Anfonwch derbynneb</t>
        </r>
      </text>
    </comment>
    <comment ref="L107" authorId="0">
      <text>
        <r>
          <rPr>
            <b/>
            <sz val="9"/>
            <rFont val="Tahoma"/>
            <family val="2"/>
          </rPr>
          <t>Anfonwch derbynneb</t>
        </r>
      </text>
    </comment>
    <comment ref="L109" authorId="0">
      <text>
        <r>
          <rPr>
            <b/>
            <sz val="9"/>
            <rFont val="Tahoma"/>
            <family val="2"/>
          </rPr>
          <t>Anfonwch derbynneb</t>
        </r>
      </text>
    </comment>
    <comment ref="L111" authorId="0">
      <text>
        <r>
          <rPr>
            <b/>
            <sz val="9"/>
            <rFont val="Tahoma"/>
            <family val="2"/>
          </rPr>
          <t>Anfonwch derbynneb</t>
        </r>
      </text>
    </comment>
    <comment ref="L113" authorId="0">
      <text>
        <r>
          <rPr>
            <b/>
            <sz val="9"/>
            <rFont val="Tahoma"/>
            <family val="2"/>
          </rPr>
          <t>Anfonwch derbynneb</t>
        </r>
      </text>
    </comment>
    <comment ref="L115" authorId="0">
      <text>
        <r>
          <rPr>
            <b/>
            <sz val="9"/>
            <rFont val="Tahoma"/>
            <family val="2"/>
          </rPr>
          <t>Anfonwch derbynneb</t>
        </r>
      </text>
    </comment>
    <comment ref="L117" authorId="0">
      <text>
        <r>
          <rPr>
            <b/>
            <sz val="9"/>
            <rFont val="Tahoma"/>
            <family val="2"/>
          </rPr>
          <t>Anfonwch derbynneb</t>
        </r>
      </text>
    </comment>
    <comment ref="L119" authorId="0">
      <text>
        <r>
          <rPr>
            <b/>
            <sz val="9"/>
            <rFont val="Tahoma"/>
            <family val="2"/>
          </rPr>
          <t>Anfonwch derbynneb</t>
        </r>
      </text>
    </comment>
    <comment ref="L121" authorId="0">
      <text>
        <r>
          <rPr>
            <b/>
            <sz val="9"/>
            <rFont val="Tahoma"/>
            <family val="2"/>
          </rPr>
          <t>Anfonwch derbynneb</t>
        </r>
      </text>
    </comment>
    <comment ref="L123" authorId="0">
      <text>
        <r>
          <rPr>
            <b/>
            <sz val="9"/>
            <rFont val="Tahoma"/>
            <family val="2"/>
          </rPr>
          <t>Anfonwch derbynneb</t>
        </r>
      </text>
    </comment>
    <comment ref="L125" authorId="0">
      <text>
        <r>
          <rPr>
            <b/>
            <sz val="9"/>
            <rFont val="Tahoma"/>
            <family val="2"/>
          </rPr>
          <t>Anfonwch derbynneb</t>
        </r>
      </text>
    </comment>
    <comment ref="L127" authorId="0">
      <text>
        <r>
          <rPr>
            <b/>
            <sz val="9"/>
            <rFont val="Tahoma"/>
            <family val="2"/>
          </rPr>
          <t>Anfonwch derbynneb</t>
        </r>
      </text>
    </comment>
    <comment ref="L129" authorId="0">
      <text>
        <r>
          <rPr>
            <b/>
            <sz val="9"/>
            <rFont val="Tahoma"/>
            <family val="2"/>
          </rPr>
          <t>Anfonwch derbynneb</t>
        </r>
      </text>
    </comment>
    <comment ref="L131" authorId="0">
      <text>
        <r>
          <rPr>
            <b/>
            <sz val="9"/>
            <rFont val="Tahoma"/>
            <family val="2"/>
          </rPr>
          <t>Anfonwch derbynneb</t>
        </r>
      </text>
    </comment>
    <comment ref="L133" authorId="0">
      <text>
        <r>
          <rPr>
            <b/>
            <sz val="9"/>
            <rFont val="Tahoma"/>
            <family val="2"/>
          </rPr>
          <t>Anfonwch derbynneb</t>
        </r>
      </text>
    </comment>
    <comment ref="L135" authorId="0">
      <text>
        <r>
          <rPr>
            <b/>
            <sz val="9"/>
            <rFont val="Tahoma"/>
            <family val="2"/>
          </rPr>
          <t>Anfonwch derbynneb</t>
        </r>
      </text>
    </comment>
    <comment ref="L137" authorId="0">
      <text>
        <r>
          <rPr>
            <b/>
            <sz val="9"/>
            <rFont val="Tahoma"/>
            <family val="2"/>
          </rPr>
          <t>Anfonwch derbynneb</t>
        </r>
      </text>
    </comment>
    <comment ref="L139" authorId="0">
      <text>
        <r>
          <rPr>
            <b/>
            <sz val="9"/>
            <rFont val="Tahoma"/>
            <family val="2"/>
          </rPr>
          <t>Anfonwch derbynneb</t>
        </r>
      </text>
    </comment>
    <comment ref="L141" authorId="0">
      <text>
        <r>
          <rPr>
            <b/>
            <sz val="9"/>
            <rFont val="Tahoma"/>
            <family val="2"/>
          </rPr>
          <t>Anfonwch derbynneb</t>
        </r>
      </text>
    </comment>
    <comment ref="L143" authorId="0">
      <text>
        <r>
          <rPr>
            <b/>
            <sz val="9"/>
            <rFont val="Tahoma"/>
            <family val="2"/>
          </rPr>
          <t>Anfonwch derbynneb</t>
        </r>
      </text>
    </comment>
    <comment ref="L145" authorId="0">
      <text>
        <r>
          <rPr>
            <b/>
            <sz val="9"/>
            <rFont val="Tahoma"/>
            <family val="2"/>
          </rPr>
          <t>Anfonwch derbynneb</t>
        </r>
      </text>
    </comment>
    <comment ref="L147" authorId="0">
      <text>
        <r>
          <rPr>
            <b/>
            <sz val="9"/>
            <rFont val="Tahoma"/>
            <family val="2"/>
          </rPr>
          <t>Anfonwch derbynneb</t>
        </r>
      </text>
    </comment>
    <comment ref="L149" authorId="0">
      <text>
        <r>
          <rPr>
            <b/>
            <sz val="9"/>
            <rFont val="Tahoma"/>
            <family val="2"/>
          </rPr>
          <t>Anfonwch derbynneb</t>
        </r>
      </text>
    </comment>
    <comment ref="L151" authorId="0">
      <text>
        <r>
          <rPr>
            <b/>
            <sz val="9"/>
            <rFont val="Tahoma"/>
            <family val="2"/>
          </rPr>
          <t>Anfonwch derbynneb</t>
        </r>
      </text>
    </comment>
    <comment ref="L153" authorId="0">
      <text>
        <r>
          <rPr>
            <b/>
            <sz val="9"/>
            <rFont val="Tahoma"/>
            <family val="2"/>
          </rPr>
          <t>Anfonwch derbynneb</t>
        </r>
      </text>
    </comment>
    <comment ref="L155" authorId="0">
      <text>
        <r>
          <rPr>
            <b/>
            <sz val="9"/>
            <rFont val="Tahoma"/>
            <family val="2"/>
          </rPr>
          <t>Anfonwch derbynneb</t>
        </r>
      </text>
    </comment>
    <comment ref="L157" authorId="0">
      <text>
        <r>
          <rPr>
            <b/>
            <sz val="9"/>
            <rFont val="Tahoma"/>
            <family val="2"/>
          </rPr>
          <t>Anfonwch derbynneb</t>
        </r>
      </text>
    </comment>
    <comment ref="L159" authorId="0">
      <text>
        <r>
          <rPr>
            <b/>
            <sz val="9"/>
            <rFont val="Tahoma"/>
            <family val="2"/>
          </rPr>
          <t>Anfonwch derbynneb</t>
        </r>
      </text>
    </comment>
    <comment ref="L161" authorId="0">
      <text>
        <r>
          <rPr>
            <b/>
            <sz val="9"/>
            <rFont val="Tahoma"/>
            <family val="2"/>
          </rPr>
          <t>Anfonwch derbynneb</t>
        </r>
      </text>
    </comment>
    <comment ref="L163" authorId="0">
      <text>
        <r>
          <rPr>
            <b/>
            <sz val="9"/>
            <rFont val="Tahoma"/>
            <family val="2"/>
          </rPr>
          <t>Anfonwch derbynneb</t>
        </r>
      </text>
    </comment>
    <comment ref="L165" authorId="0">
      <text>
        <r>
          <rPr>
            <b/>
            <sz val="9"/>
            <rFont val="Tahoma"/>
            <family val="2"/>
          </rPr>
          <t>Anfonwch derbynneb</t>
        </r>
      </text>
    </comment>
    <comment ref="L167" authorId="0">
      <text>
        <r>
          <rPr>
            <b/>
            <sz val="9"/>
            <rFont val="Tahoma"/>
            <family val="2"/>
          </rPr>
          <t>Anfonwch derbynneb</t>
        </r>
      </text>
    </comment>
    <comment ref="L169" authorId="0">
      <text>
        <r>
          <rPr>
            <b/>
            <sz val="9"/>
            <rFont val="Tahoma"/>
            <family val="2"/>
          </rPr>
          <t>Anfonwch derbynneb</t>
        </r>
      </text>
    </comment>
    <comment ref="L171" authorId="0">
      <text>
        <r>
          <rPr>
            <b/>
            <sz val="9"/>
            <rFont val="Tahoma"/>
            <family val="2"/>
          </rPr>
          <t>Anfonwch derbynneb</t>
        </r>
      </text>
    </comment>
    <comment ref="L173" authorId="0">
      <text>
        <r>
          <rPr>
            <b/>
            <sz val="9"/>
            <rFont val="Tahoma"/>
            <family val="2"/>
          </rPr>
          <t>Anfonwch derbynneb</t>
        </r>
      </text>
    </comment>
    <comment ref="L175" authorId="0">
      <text>
        <r>
          <rPr>
            <b/>
            <sz val="9"/>
            <rFont val="Tahoma"/>
            <family val="2"/>
          </rPr>
          <t>Anfonwch derbynneb</t>
        </r>
      </text>
    </comment>
    <comment ref="L177" authorId="0">
      <text>
        <r>
          <rPr>
            <b/>
            <sz val="9"/>
            <rFont val="Tahoma"/>
            <family val="2"/>
          </rPr>
          <t>Anfonwch derbynneb</t>
        </r>
      </text>
    </comment>
    <comment ref="L179" authorId="0">
      <text>
        <r>
          <rPr>
            <b/>
            <sz val="9"/>
            <rFont val="Tahoma"/>
            <family val="2"/>
          </rPr>
          <t>Anfonwch derbynneb</t>
        </r>
      </text>
    </comment>
    <comment ref="L181" authorId="0">
      <text>
        <r>
          <rPr>
            <b/>
            <sz val="9"/>
            <rFont val="Tahoma"/>
            <family val="2"/>
          </rPr>
          <t>Anfonwch derbynneb</t>
        </r>
      </text>
    </comment>
    <comment ref="L183" authorId="0">
      <text>
        <r>
          <rPr>
            <b/>
            <sz val="9"/>
            <rFont val="Tahoma"/>
            <family val="2"/>
          </rPr>
          <t>Anfonwch derbynneb</t>
        </r>
      </text>
    </comment>
    <comment ref="L185" authorId="0">
      <text>
        <r>
          <rPr>
            <b/>
            <sz val="9"/>
            <rFont val="Tahoma"/>
            <family val="2"/>
          </rPr>
          <t>Anfonwch derbynneb</t>
        </r>
      </text>
    </comment>
    <comment ref="L187" authorId="0">
      <text>
        <r>
          <rPr>
            <b/>
            <sz val="9"/>
            <rFont val="Tahoma"/>
            <family val="2"/>
          </rPr>
          <t>Anfonwch derbynneb</t>
        </r>
      </text>
    </comment>
    <comment ref="L189" authorId="0">
      <text>
        <r>
          <rPr>
            <b/>
            <sz val="9"/>
            <rFont val="Tahoma"/>
            <family val="2"/>
          </rPr>
          <t>Anfonwch derbynneb</t>
        </r>
      </text>
    </comment>
    <comment ref="L191" authorId="0">
      <text>
        <r>
          <rPr>
            <b/>
            <sz val="9"/>
            <rFont val="Tahoma"/>
            <family val="2"/>
          </rPr>
          <t>Anfonwch derbynneb</t>
        </r>
      </text>
    </comment>
    <comment ref="L193" authorId="0">
      <text>
        <r>
          <rPr>
            <b/>
            <sz val="9"/>
            <rFont val="Tahoma"/>
            <family val="2"/>
          </rPr>
          <t>Anfonwch derbynneb</t>
        </r>
      </text>
    </comment>
    <comment ref="L195" authorId="0">
      <text>
        <r>
          <rPr>
            <b/>
            <sz val="9"/>
            <rFont val="Tahoma"/>
            <family val="2"/>
          </rPr>
          <t>Anfonwch derbynneb</t>
        </r>
      </text>
    </comment>
    <comment ref="L197" authorId="0">
      <text>
        <r>
          <rPr>
            <b/>
            <sz val="9"/>
            <rFont val="Tahoma"/>
            <family val="2"/>
          </rPr>
          <t>Anfonwch derbynneb</t>
        </r>
      </text>
    </comment>
    <comment ref="L199" authorId="0">
      <text>
        <r>
          <rPr>
            <b/>
            <sz val="9"/>
            <rFont val="Tahoma"/>
            <family val="2"/>
          </rPr>
          <t>Anfonwch derbynneb</t>
        </r>
      </text>
    </comment>
    <comment ref="L201" authorId="0">
      <text>
        <r>
          <rPr>
            <b/>
            <sz val="9"/>
            <rFont val="Tahoma"/>
            <family val="2"/>
          </rPr>
          <t>Anfonwch derbynneb</t>
        </r>
      </text>
    </comment>
    <comment ref="L203" authorId="0">
      <text>
        <r>
          <rPr>
            <b/>
            <sz val="9"/>
            <rFont val="Tahoma"/>
            <family val="2"/>
          </rPr>
          <t>Anfonwch derbynneb</t>
        </r>
      </text>
    </comment>
    <comment ref="L205" authorId="0">
      <text>
        <r>
          <rPr>
            <b/>
            <sz val="9"/>
            <rFont val="Tahoma"/>
            <family val="2"/>
          </rPr>
          <t>Anfonwch derbynneb</t>
        </r>
      </text>
    </comment>
    <comment ref="L207" authorId="0">
      <text>
        <r>
          <rPr>
            <b/>
            <sz val="9"/>
            <rFont val="Tahoma"/>
            <family val="2"/>
          </rPr>
          <t>Anfonwch derbynneb</t>
        </r>
      </text>
    </comment>
    <comment ref="L209" authorId="0">
      <text>
        <r>
          <rPr>
            <b/>
            <sz val="9"/>
            <rFont val="Tahoma"/>
            <family val="2"/>
          </rPr>
          <t>Anfonwch derbynneb</t>
        </r>
      </text>
    </comment>
    <comment ref="Q11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13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15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17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19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21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23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25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27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29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31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33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35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37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39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41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43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45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47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49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51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53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55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57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59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61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63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65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67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69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71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73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75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77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79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81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83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85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87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89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91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93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95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97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99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101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103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105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107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109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111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113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115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117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119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121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123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125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127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129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131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133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135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137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139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141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143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145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147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149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151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153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155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157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159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161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163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165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167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169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171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173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175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177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179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181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183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185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187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189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191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193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195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197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199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201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203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205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207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209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Q211" authorId="0">
      <text>
        <r>
          <rPr>
            <b/>
            <sz val="9"/>
            <rFont val="Tahoma"/>
            <family val="2"/>
          </rPr>
          <t>Anfonwch derbynneb</t>
        </r>
        <r>
          <rPr>
            <sz val="9"/>
            <rFont val="Tahoma"/>
            <family val="2"/>
          </rPr>
          <t xml:space="preserve">
 - dim on costau tollau, twneli a bont. Dim bwyd a diod.</t>
        </r>
      </text>
    </comment>
    <comment ref="H211" authorId="0">
      <text>
        <r>
          <rPr>
            <b/>
            <sz val="9"/>
            <rFont val="Tahoma"/>
            <family val="2"/>
          </rPr>
          <t>Anfonwch derbynneb</t>
        </r>
      </text>
    </comment>
    <comment ref="L211" authorId="0">
      <text>
        <r>
          <rPr>
            <b/>
            <sz val="9"/>
            <rFont val="Tahoma"/>
            <family val="2"/>
          </rPr>
          <t>Anfonwch derbynneb</t>
        </r>
      </text>
    </comment>
    <comment ref="E3" authorId="1">
      <text>
        <r>
          <rPr>
            <b/>
            <sz val="9"/>
            <rFont val="Tahoma"/>
            <family val="2"/>
          </rPr>
          <t>Peidiwch â rhoi eich enw yma.</t>
        </r>
      </text>
    </comment>
    <comment ref="E4" authorId="1">
      <text>
        <r>
          <rPr>
            <b/>
            <sz val="9"/>
            <rFont val="Tahoma"/>
            <family val="2"/>
          </rPr>
          <t>Peidiwch â rhoi eich enw yma.</t>
        </r>
        <r>
          <rPr>
            <b/>
            <sz val="8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17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19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21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23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25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27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31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33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35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37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41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43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45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47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49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51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53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55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57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59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61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63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65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67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69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71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73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75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77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79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81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83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85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87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89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91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93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95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97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99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101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103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105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107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109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111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113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115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117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119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121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123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125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127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129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131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133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135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137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139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141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143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145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147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149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151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153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155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157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159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161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163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165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167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169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171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173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175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177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179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181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183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185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187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189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191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193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195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197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199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201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203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205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207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209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  <comment ref="B211" authorId="0">
      <text>
        <r>
          <rPr>
            <b/>
            <sz val="9"/>
            <rFont val="Tahoma"/>
            <family val="2"/>
          </rPr>
          <t>Defnyddiwch
dd/mm/bb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<sst xmlns="http://schemas.openxmlformats.org/spreadsheetml/2006/main" count="357" uniqueCount="118">
  <si>
    <t xml:space="preserve">CAR </t>
  </si>
  <si>
    <t xml:space="preserve"> </t>
  </si>
  <si>
    <t>A:</t>
  </si>
  <si>
    <t xml:space="preserve">A: </t>
  </si>
  <si>
    <t>CYFANSWM:</t>
  </si>
  <si>
    <t>TRAFNIDIAETH BREIFAT &amp; PARCIO (TB &amp; P)</t>
  </si>
  <si>
    <t>CERBYD</t>
  </si>
  <si>
    <t>MILLTIREDD DYDDIOL</t>
  </si>
  <si>
    <t>CYFRADD</t>
  </si>
  <si>
    <t>GWERTH MILLTIREDD</t>
  </si>
  <si>
    <t>PARCIO DYDDIOL</t>
  </si>
  <si>
    <t>COSTAU LLETY</t>
  </si>
  <si>
    <t>TB &amp; P + LLETY</t>
  </si>
  <si>
    <t>YR UNION GYFANSWM</t>
  </si>
  <si>
    <t>CYFANSWM WEDI'I GYFYNGU
(CYFYNGIAD O £50)</t>
  </si>
  <si>
    <t>TEITHIWR 1</t>
  </si>
  <si>
    <t>TEITHIWR 2</t>
  </si>
  <si>
    <t>COSTAU YCHWANEGOL</t>
  </si>
  <si>
    <t>CYFANSWM DYDDIOL</t>
  </si>
  <si>
    <t>MILLTIREDD</t>
  </si>
  <si>
    <t>CYFANSWM</t>
  </si>
  <si>
    <t>Tŷ South Gate, Wood Street</t>
  </si>
  <si>
    <t>Caerdydd, CF10 1EW</t>
  </si>
  <si>
    <t>Ffôn: 029 2078 0698</t>
  </si>
  <si>
    <t>Ffôn testun: 029 2078 0680</t>
  </si>
  <si>
    <t>Lawrlwythwch a darllen y nodiadau Cynllun Teithio  yn drylwyr cyn ceisio llenwi'r ffurflen hon.</t>
  </si>
  <si>
    <t xml:space="preserve">Enw'r myfyrwyr: </t>
  </si>
  <si>
    <t>Cyfeiriad e-bost y Myfyriwr:</t>
  </si>
  <si>
    <t>Rhaglen (Prifysgol / Coleg):</t>
  </si>
  <si>
    <t>Enw'r sefydliad CDY:</t>
  </si>
  <si>
    <t>Cyfeiriad y CDY:</t>
  </si>
  <si>
    <t>Cyfeiriad Cartref Parhaol:</t>
  </si>
  <si>
    <t>Cyfeiriad yn ystod y tymor:</t>
  </si>
  <si>
    <t>Cyfeiriad Llety'r CDY:</t>
  </si>
  <si>
    <t>Hyd y CDY mewn diwrnodau:</t>
  </si>
  <si>
    <t>diwrnod</t>
  </si>
  <si>
    <t xml:space="preserve">Bydd y celloedd llwyd a amlygwyd isod yn diweddaru unwaith y byddwch wedi cwblhau'r adran gwariant dyddiol. Ni allwch deipio i mewn iddynt.
</t>
  </si>
  <si>
    <t>Dyddiadau cyfnod y gwariant:</t>
  </si>
  <si>
    <t xml:space="preserve">O:    </t>
  </si>
  <si>
    <t>Tan:</t>
  </si>
  <si>
    <t>Nifer o ddiwrnodau rydych yn ei hawlio:</t>
  </si>
  <si>
    <t>Cyfanswm y cais ar y ffurflen hon  =</t>
  </si>
  <si>
    <t>Cwestiynau Cyffredin</t>
  </si>
  <si>
    <t>Beth yw'r uchafswm y gallaf ei hawlio mewn un diwrnod?</t>
  </si>
  <si>
    <t>C:</t>
  </si>
  <si>
    <t>Mae’n rhaid i mi aros mewn llety Gwely a Brecwast am un noson, ond mae’n rhaid i mi yrru yn bell i gyrraedd yno. Faint fedrai ei hawlio yn ôl?</t>
  </si>
  <si>
    <t>£50 yw’r uchafswm y medrwch ei hawlio am lety mewn un diwrnod. Rhaid i hyn gael ei gofnodi ar y daflen Gwariant Dyddiol. Pe taech yn hawlio costau llety o £50, yna ni fyddwch yn medru hawlio unrhyw costau teithio preifat a pharcio ar yr un diwrnod oherwydd eich bod wedi cyrraedd yr uchafswm dyddiol o £50.  Felly, byddai’n synhwyrol i chi ddod o hyd i lety â phris is, fel eich bod yn gallu hawlio costau teithio preifat a pharcio.</t>
  </si>
  <si>
    <t>Rwyf wedi gorffen fy nghyfle dysgu ymarfer, ac mae cyfanswm fy nghostau teithio yn llai na’r LCDY sylfaenol.  Pa ffurflenni y mae angen i mi eu cwblhau?</t>
  </si>
  <si>
    <t>Ni fydd angen i chi gyflwyno unrhyw ffurflenni gan fod eich gwariant o fewn y LCDY sylfaenol. Dim ond os ydych am hawlio dros y LCDY sylfaenol mae angen cyflwyno ffurflenni.</t>
  </si>
  <si>
    <t>Oes angen i mi gyflwyno derbynebion tanwydd?</t>
  </si>
  <si>
    <t>Nid oes gennyf gar. A allaf wneud cais am ddefnyddio trafnidiaeth gyhoeddus?</t>
  </si>
  <si>
    <t>A allaf ddefnyddio car a thrafnidiaeth gyhoeddus mewn un diwrnod?</t>
  </si>
  <si>
    <t>Gallwch. Os oes angen i chi ddefnyddio'r ddau ddull o deithio, gallwch hawlio hyd at yr uchafswm dyddiol o £50 am eich car ac unrhyw gostau trafnidiaeth gyhoeddus ar ben hynny.</t>
  </si>
  <si>
    <t>Beth fydd yn digwydd os wyf yn llenwi'r ffurflen yn anghywir?</t>
  </si>
  <si>
    <t>Sut byddwn yn gwybod eich bod wedi derbyn fy ffurflenni’n ddiogel?</t>
  </si>
  <si>
    <t>Faint o amser mae'n cymryd i brosesu'r cais, a sut caf y taliad?</t>
  </si>
  <si>
    <t>A allaf hawlio yn ôl rhent sydd wedi’i dalu am gyfeiriad amser-tymor pan dwi’n ymgymryd â fy nghyfle dysgu ymarfer?</t>
  </si>
  <si>
    <t>Na allwch.  Yr unig amser gallwch hawlio ad-daliad rhent wedi’i dalu yw os ydych yn gorfod rhentu llety yn arbennig er mwyn ymgymryd â cyfle dysgu ymarfer.</t>
  </si>
  <si>
    <t>A allaf gael fy nhalu am gludo cyd-fyfyriwr i'r CDY?</t>
  </si>
  <si>
    <t>Pam ydw i wedi cael yn had-dalu llai na'r cyfanswm ar fy nghais?</t>
  </si>
  <si>
    <t>2. Os oes camgymeriadau ar eich ffurflen gan gynnwys dyddiadau dyblyg, neu dderbyniadau coll byddwn yn didynnu'r symiau anghywir.</t>
  </si>
  <si>
    <t>Mae gen i hawlen parcio, sut ydw i'n ei gofnodi ar y ffurflen?</t>
  </si>
  <si>
    <t>A allaf gyflwyno ffurflen hawlio costau teithio ar unrhyw adeg ar ôl i'r CDY wedi gorffen?</t>
  </si>
  <si>
    <t>Gwnewch cais am bob diwrnod y mae'r hawlen yn cwmpasu. e.e. os oes hawlen £20.00 ar gyfer 20 diwrnod, hawliwch £1.00 y dydd.</t>
  </si>
  <si>
    <t>Os y ffurflen hawlio costau teithio yma yw'r un cyntaf ar gyfer eich CDY, gwnewch yn siŵr bod y cafanswm yn fwy na'r swm LCDY cychwynnol a dderbyniwyd.</t>
  </si>
  <si>
    <t>BEIC MODUR</t>
  </si>
  <si>
    <t>Pa mor aml ddylwn i gyflwyno fy ffurflen?</t>
  </si>
  <si>
    <t>1. Os y ffurflen hawlio yma yw eich un cyntaf byddwn wedi didynnu y LCDY cychwynol gwnaethoch ei dderbyn, e.e. bydd LCDY cychwynnol o £150 am CDY 20 diwrnod yn cael ei dynnu o'ch ffurflen gyntaf.</t>
  </si>
  <si>
    <t>Ni chedwais fy nerbynebion parcio / tocynnau trafnidiaeth gyhoeddus. A fydd hyn yn effeithio ar fy nghais?</t>
  </si>
  <si>
    <t>Beth ddylwn i ei gynnwys yn fy milltiredd dyddiol?</t>
  </si>
  <si>
    <t xml:space="preserve">Dyma gyfanswm y milltiredd dyddiol y gallwch wneud yn ystod y dydd.
Mae hyn OND yn cynnwys: 
 1. Y daith o'ch cyfeiriad cartref i'r cyfeiriad lleoliad. 
 2. Ymweliadau cleient. </t>
  </si>
  <si>
    <t xml:space="preserve"> 3. Y daith yn ôl o gyfeiriad lleoliad i gyfeiriad cartref.</t>
  </si>
  <si>
    <t>2. Cofnodwch wariant un diwrnod i bob rhes, o'r diwrnod cyntaf y byddwch yn dechrau eich  CDY.</t>
  </si>
  <si>
    <t>4. Galllwch gynnwys dyddiad cyn y lleoliad os ydych yn cwblhau eich ffurflen gyntaf, a dyddiad ar ôl y lleoliad os ydych yn cwblhau eich ffurflen derfynol.</t>
  </si>
  <si>
    <t>5. Llenwch bob colofn berthnasol, yn dibynnu ar y math o drafnidiaeth a ddefnyddiwyd gennych i deithio, ac unrhyw gostau parcio / costau llety / costau cludo teithwyr / costau ychwanegol a dalwyd gennych.</t>
  </si>
  <si>
    <t>Gwirio a chyflwyno eich ffurflen:</t>
  </si>
  <si>
    <t>7. Ewch yn ôl i'r ddalen Clawr Blaen, a gwirio bod y dyddiadau a'r cyfanswm yr ydych yn ei hawlio yn ymddangos yn gywir yn y celloedd llwyd a amlygwyd. Os na fydd y dyddiadau yn ymddangos yn gywir, gwiriwch fod y dyddiadau rydych chi wedi cofnodi ar y Gwariant Dyddiol yn gywir.</t>
  </si>
  <si>
    <t>11. Unwaith y byddwn wedi derbyn eich ffurflen, byddwch yn derbyn e-bost yn cydnabod hyn. Gall hawliadau gymryd hyd at 20 diwrnod gwaith i gael eu prosesu.</t>
  </si>
  <si>
    <t>Mae'r dyddiadau yn anghywir yn y tab clawr blaen. Sut ydw i'n datrys hyn?</t>
  </si>
  <si>
    <t>Gwiriwch fod yr holl ddyddiadau yn y tab gwariant dyddiol yn gywir, a gwnewch yn siŵr eich bod yn defnyddio blaenslaes (/).Bydd y celloedd llwyd yn y tab clawr blaen yn diweddaru eu hunain yn awtomatig.</t>
  </si>
  <si>
    <t>1. Nodwch eich enw, rhif cyfeirnod  gofal cymdeithasol cymru, cyfeiriadau perthnasol gan gynnwys cyfeiriad e-bost a hyd y CDY.</t>
  </si>
  <si>
    <t>Gofal Cymdeithasol Cymru</t>
  </si>
  <si>
    <t>Rhif Cyfeirnod Gofal Cymdeithasol Cymru:</t>
  </si>
  <si>
    <t>Rhif Cyfeirnod Gofal Cymdeithasol Cymru</t>
  </si>
  <si>
    <t>Bydd. Ni all Gofal Cymdeithasol Cymru ad-dalu'r costau hyn heb y prawf prynu h.y. y tocyn gwreiddiol, fersiwn wedi'i sganio o'r tocyn neu llun ffotograff o'r tocyn.</t>
  </si>
  <si>
    <t>Gallwch. Os yw eich teithiwr yn ddeiliad bwrsariaeth Gofal Cymdeithasol Cymru hefyd. Mae Gofal Cymdeithasol Cymru yn annog rhannu ceir, ac felly byddwch yn derbyn 2c ychwanegol y filltir am bob teithiwr, hyd at 2 o deithwyr. Mae hyn yn ychwanegol at y lwfans dyddiol o £50.</t>
  </si>
  <si>
    <t>Ni ellir prosesu ffurflenni anghywir, a chânt eu dychwelyd drwy e-bost i gael eu cywiro. Bydd hyn yn achosi oedi cyn cael eich talu, felly dylech sicrhau bod y ffurflen yn gywir cyn ei chyflwyno i Ofal Cymdeithasol Cymru</t>
  </si>
  <si>
    <t>Caiff ceisiadau eu prosesu o fewn 20 diwrnod gweithio ar ôl iddynt gyrraedd Gofal Cymdeithasol Cymru. Gwneir taliadau drwy BACS, ac fe anfonir e-bost i’ch hysbysebu am y dyddiad talu.</t>
  </si>
  <si>
    <t>9. Os y ffurflen hon yw eich ffurflen hawlio costau teithio gyntaf i'r CDY yma, gwnewch yn siŵr ei fod yn fwy na'r swm cychwynnol a dderbyniwyd, e.e. os ydych wedi derbyn £150 am eich CDY 20 diwrnod, bydd y Tîm Ariannu Myfyrwyr a Grantiau yn didynnu hwn o gyfanswm eich swm.</t>
  </si>
  <si>
    <t>10. E-bostiwch y ffurflen at eich Asesydd Ymarfer neu'r Goruchwylydd ar y safle, a fydd yn gwirio eich ffurflen ac e-bostio at ariannumyfyrwyragrantiau@gofalcymdeithasol.cymru</t>
  </si>
  <si>
    <t>Tîm Ariannu Myfyrwyr a Grantiau</t>
  </si>
  <si>
    <t>E-bost: ariannumyfyrwyragrantiau@gofalcymdeithasol.cymru</t>
  </si>
  <si>
    <t>Ni ddylai myfyrwyr anfon eu ffurflenni hawlio costau teithio yn uniongyrchol i'r Tîm Ariannu Myfyrwyr a Grantiau. Anfonwch drwy e-bost at eich Goruchwylydd CDY h.y. Asesydd Ymarfer ar y safle neu Goruchwylydd ar y safle.</t>
  </si>
  <si>
    <t xml:space="preserve">Mae angen gwirio y ffurflen hawlio costau teithio hon am gywirdeb ac yna e-bostio at y Tîm Ariannu Myfyrwyr a Grantiau.
Drwy e-bostio y ffurflen hon at ariannumyfyrwyragrantiau@gofalcymdeithasol.cymru, rydych yn datgan bod y myfyriwr wedi hawlio ei holl deithio yn ddilys yn ystod ei CDY mewn gwaith cymdeithasol.
</t>
  </si>
  <si>
    <t>Nac oes, y cyfan sydd angen i chi ei wneud yw cofnodi eich milltiredd ar y ffurflen.  Bydd eich Goruchwylydd CDY yn gwirio bod y milltiredd yn gywir drwy e-bostio’r ffurflen i’r Tîm Ariannu Myfyrwyr a Grantiau.</t>
  </si>
  <si>
    <t xml:space="preserve">Os ydych yn teipio eich cyfeiriad e-bost ar y ffurflen, byddwch yn derbyn e-bost gan y Tîm Ariannu Myfyrwyr a Grantiau yn cadarnhau derbynneb. </t>
  </si>
  <si>
    <t>6. Ar frig y dudalen, nodwch enw a rhif cyfeirnod unrhyw gyd-deithwyr a ariennir gan fwrsariaeth Gofal Cymdeithasol Cymru (os yn berthnasol). Peidiwch â rhoi eich enw yn yr adran hon.</t>
  </si>
  <si>
    <t>Dylai'r ffurflen hon gael ei defnyddio i gofnodi eich costau teithio a llety o ganlyniad i ymgymryd a Cyfle Dysgu Ymarfer Gwaith Cymdeithasol (CDY).
Rhaid i chi gyflwyno derbynebau ar gyfer yr holl gostau a gofnodir ar y ffurflen hon (heblaw am derbynebau tanwydd). Rhaid naill ai e-bostio pob derbynneb i ariannumyfyrwyragrantiau@gofalcymdeithasol.cymru neu eu hanfon trwy'r post at y Tîm Ariannu Myfyrwyr a Grantiau.</t>
  </si>
  <si>
    <r>
      <t xml:space="preserve">Datganiad Myfyriwr:  Drwy gyflwyno'r ffurflen hon drwy e-bost at eich goruchwylydd CDY rydych yn cytuno i'r datganiad isod:
</t>
    </r>
    <r>
      <rPr>
        <sz val="12"/>
        <color indexed="63"/>
        <rFont val="Arial"/>
        <family val="2"/>
      </rPr>
      <t xml:space="preserve">Yr wyf fi, y myfyriwr, yn datgan fod y costau a hawlir ar y dudalen Gwariant Dyddiol yn angenrheidiol mewn perthynas â’m cwrs hyfforddi gwaith cymdeithasol a dim arall. Os am ryw reswm y byddaf yn derbyn gormod o arian, byddaf yn ad-dalu’r swm yn llawn i Ofal Cymdeithasol Cymru yn syth. Rwy’n deall y caiff y costau hyn eu had-dalu o fewn 20 diwrnod gwaith ar ôl i’r Tîm Ariannu Myfyrwyr a Grantiau dderbyn y ffurflen hon, ac rwy’n nodi os am ryw reswm y caiff y ffurflen ei dychwelyd ataf, bydd yn cymryd hyd at 20 diwrnod gwaith pellach i’w phrosesu ar ôl i’r Tîm Ariannu Myfyrwyr a Grantiau ei derbyn.
</t>
    </r>
    <r>
      <rPr>
        <b/>
        <sz val="12"/>
        <color indexed="63"/>
        <rFont val="Arial"/>
        <family val="2"/>
      </rPr>
      <t>Yr wyf fi, y myfyriwr, yn deall os byddaf yn gwneud unrhyw hawliad am dreuliau  ffug neu fwriadol dwyllodrus, gall hyn arwain at fy ngweithredoedd yn cael eu hymchwilio gan fy mhrifysgol a thîm Addasrwydd  i Ymarfer Gofal Cymdeithasol Cymru a fy astudiaethau yn cael eu hatal hyd nes y cwblheir yr ymchwiliadau hyn.</t>
    </r>
  </si>
  <si>
    <r>
      <t xml:space="preserve">Manylion Teithiwr 2
</t>
    </r>
    <r>
      <rPr>
        <sz val="10"/>
        <color indexed="63"/>
        <rFont val="Arial"/>
        <family val="2"/>
      </rPr>
      <t>(Myfyriwr Bwrsariaeth Gofal Cymdeithasol Cymru yn unig)</t>
    </r>
  </si>
  <si>
    <r>
      <t>Manylion Teithiwr 1</t>
    </r>
    <r>
      <rPr>
        <sz val="10"/>
        <color indexed="63"/>
        <rFont val="Arial"/>
        <family val="2"/>
      </rPr>
      <t xml:space="preserve">
(Myfyriwr Bwrsariaeth Gofal Cymdeithasol Cymru yn unig)</t>
    </r>
  </si>
  <si>
    <t>Gwariant Dyddiol</t>
  </si>
  <si>
    <t>Cyfarwyddiadau</t>
  </si>
  <si>
    <t>Gwariant Dyddiol: (Tab Oren)</t>
  </si>
  <si>
    <t>Clawr Blaen: (Tab Gwyrdd)</t>
  </si>
  <si>
    <r>
      <t>Mae angen i chi gwblhau dau o'r tabiau</t>
    </r>
    <r>
      <rPr>
        <sz val="12"/>
        <color indexed="21"/>
        <rFont val="Calibri"/>
        <family val="2"/>
      </rPr>
      <t xml:space="preserve"> </t>
    </r>
  </si>
  <si>
    <t>8. Anfonwch derbynebau a thocynnau drwy e-bost at ariannumyfyrwyragrantiau@gofalcymdeithasol.cymru neu drwy'r post. Gallwn dderbyn fersiynau wedi'u sganio neu lluniau oddi wrth eich ffôn camera. Gwnewch yn siŵr bod dyddiadau a symiau ar derbynebau yn glir. Os ydych yn anfon drwy'r post gallwn dderbyn copïau o dderbynebau (ac eithrio derbynebau toll - efallai na fydd dyddiadau arnynt ac felly mae'r derbynebau gwreiddiol yn ofynnol). Os byddwch yn anfon y rhai gwreiddiol, cadwch gopi ar gyfer eich cyfeirnod.</t>
  </si>
  <si>
    <t>Cyfarwyddiadau i'r Goruchwylydd CDY</t>
  </si>
  <si>
    <t xml:space="preserve">7fed Llawr, </t>
  </si>
  <si>
    <t>COSTAU TRAFNIDIAETH GYHOEDDUS</t>
  </si>
  <si>
    <t>Unwaith y byddwch wedi rhagori ar y LCDY cychwynnol a dderbyniwyd (ee £150 am CDY 20 diwrnod, £600 am CDY 80 diwrnod, £750 am CDY 100 diwrnod neu £675 am CDY 90 diwrnod) yna gallwch gyflwyno naill ai ar ddiwedd eich lleoliad neu yn fisol. Rydym yn didynnu swm y LCDY cychwynol o'r ffurflen hawlio costau teithio gyntaf, a byddwch yn derbyn 100% o'r hawliad o unrhyw ffurflenni pellach a gyflwynir ar yr amod eich bod wedi darparu y derbynebau angenrheidiol ac nid oes unrhyw gamgymeriadau.</t>
  </si>
  <si>
    <t>Mae uchafswm dyddiol o £50 ar gyfer costau trafnidiaeth breifat, parcio a llety. Nid yw'r uchafswm yn berthnasol i gostau ychwanegol cymwys megis tollau / twneli / costau cludo teithwyr. Nid oes uchafswm ar gyfer costau trafnidiaeth gyhoeddus.</t>
  </si>
  <si>
    <t>Gallwch. Mae Gofal Cymdeithasol Cymru yn annog defnyddio trafnidiaeth gyhoeddus. Dylech ddefnyddio y golofn Costau Trafnidiaeth Gyhoeddus i gofnodi eich gwariant, a chofiwch anfon eich tocynnau / derbynebion i’r Tîm Ariannu Myfyrwyr a Grantiau.</t>
  </si>
  <si>
    <t xml:space="preserve">Na. Mae Gofal Cymdeithasol Cymru ond yn ad-dalu costau teithio lleoliadau fyfyriwr cymwys os bydd y ffurflen hawlio costau teithio yn cael ei chyflwyno o fewn y flwyddyn academaidd gyfredol, h.y. ar neu cyn 31 Awst 2021. </t>
  </si>
  <si>
    <t>Bydd ffurflenni hawlio teithio a gyflwynwyd rhwng 1 Medi 2021 ac 31 Mawrth 2022 ond yn cael ei brosesu yn ôl disgresiwn Gofal Cymdeithasol Cymru a dim ond mewn amgylchiadau eithriadol.</t>
  </si>
  <si>
    <t>Ffurflen Hawlio CostauTeithio 
2020 i 2021</t>
  </si>
  <si>
    <t>3. Yn y golofn gyntaf, defnyddiwch blaenslaes (/) yn y dyddiad e.e. 01/09/20.</t>
  </si>
  <si>
    <r>
      <t xml:space="preserve">DYDDIAD        </t>
    </r>
    <r>
      <rPr>
        <sz val="8"/>
        <color indexed="63"/>
        <rFont val="Arial"/>
        <family val="2"/>
      </rPr>
      <t>e.e.
01/09/20</t>
    </r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</si>
</sst>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809]dd\ mmmm\ yyyy"/>
    <numFmt numFmtId="170" formatCode="0.0"/>
    <numFmt numFmtId="171" formatCode="dd/mm/yy;@"/>
    <numFmt numFmtId="172" formatCode="#,##0.0"/>
  </numFmts>
  <fonts count="8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2"/>
      <name val="Verdana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Verdana"/>
      <family val="2"/>
    </font>
    <font>
      <sz val="12"/>
      <color indexed="22"/>
      <name val="Verdana"/>
      <family val="2"/>
    </font>
    <font>
      <sz val="12"/>
      <name val="Wingdings"/>
      <family val="0"/>
    </font>
    <font>
      <b/>
      <sz val="8"/>
      <name val="Tahoma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12"/>
      <color indexed="2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49"/>
      <name val="Arial"/>
      <family val="2"/>
    </font>
    <font>
      <sz val="12"/>
      <color indexed="63"/>
      <name val="Verdana"/>
      <family val="2"/>
    </font>
    <font>
      <b/>
      <u val="single"/>
      <sz val="12"/>
      <color indexed="63"/>
      <name val="Arial"/>
      <family val="2"/>
    </font>
    <font>
      <b/>
      <sz val="8"/>
      <color indexed="63"/>
      <name val="Arial"/>
      <family val="2"/>
    </font>
    <font>
      <b/>
      <sz val="12"/>
      <color indexed="21"/>
      <name val="Arial"/>
      <family val="2"/>
    </font>
    <font>
      <b/>
      <sz val="11"/>
      <color indexed="63"/>
      <name val="Arial"/>
      <family val="2"/>
    </font>
    <font>
      <b/>
      <u val="single"/>
      <sz val="12"/>
      <color indexed="21"/>
      <name val="Arial"/>
      <family val="2"/>
    </font>
    <font>
      <b/>
      <sz val="10"/>
      <color indexed="63"/>
      <name val="Arial"/>
      <family val="2"/>
    </font>
    <font>
      <b/>
      <sz val="16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16AD85"/>
      <name val="Arial"/>
      <family val="2"/>
    </font>
    <font>
      <sz val="12"/>
      <color rgb="FF37394C"/>
      <name val="Arial"/>
      <family val="2"/>
    </font>
    <font>
      <b/>
      <sz val="12"/>
      <color rgb="FF37394C"/>
      <name val="Arial"/>
      <family val="2"/>
    </font>
    <font>
      <sz val="12"/>
      <color rgb="FF37394C"/>
      <name val="Verdana"/>
      <family val="2"/>
    </font>
    <font>
      <sz val="10"/>
      <color rgb="FF37394C"/>
      <name val="Arial"/>
      <family val="2"/>
    </font>
    <font>
      <sz val="8"/>
      <color rgb="FF37394C"/>
      <name val="Arial"/>
      <family val="2"/>
    </font>
    <font>
      <b/>
      <u val="single"/>
      <sz val="12"/>
      <color rgb="FF37394C"/>
      <name val="Arial"/>
      <family val="2"/>
    </font>
    <font>
      <b/>
      <sz val="8"/>
      <color rgb="FF37394C"/>
      <name val="Arial"/>
      <family val="2"/>
    </font>
    <font>
      <b/>
      <sz val="12"/>
      <color rgb="FF11846A"/>
      <name val="Arial"/>
      <family val="2"/>
    </font>
    <font>
      <b/>
      <sz val="11"/>
      <color rgb="FF37394C"/>
      <name val="Arial"/>
      <family val="2"/>
    </font>
    <font>
      <b/>
      <u val="single"/>
      <sz val="12"/>
      <color rgb="FF11846A"/>
      <name val="Arial"/>
      <family val="2"/>
    </font>
    <font>
      <b/>
      <sz val="10"/>
      <color rgb="FF37394C"/>
      <name val="Arial"/>
      <family val="2"/>
    </font>
    <font>
      <b/>
      <sz val="16"/>
      <color rgb="FF37394C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9C391"/>
        <bgColor indexed="64"/>
      </patternFill>
    </fill>
    <fill>
      <patternFill patternType="solid">
        <fgColor rgb="FF4BC1CD"/>
        <bgColor indexed="64"/>
      </patternFill>
    </fill>
    <fill>
      <patternFill patternType="solid">
        <fgColor rgb="FFC6C6C6"/>
        <bgColor indexed="64"/>
      </patternFill>
    </fill>
    <fill>
      <patternFill patternType="solid">
        <fgColor rgb="FF30E4B5"/>
        <bgColor indexed="64"/>
      </patternFill>
    </fill>
    <fill>
      <patternFill patternType="solid">
        <fgColor rgb="FFBDE47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55"/>
      </bottom>
    </border>
    <border>
      <left style="thin"/>
      <right style="thin"/>
      <top style="medium"/>
      <bottom style="thin">
        <color indexed="55"/>
      </bottom>
    </border>
    <border>
      <left style="thin"/>
      <right style="thin"/>
      <top style="medium"/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 style="medium"/>
      <right style="thin"/>
      <top style="thin">
        <color indexed="55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>
        <color indexed="22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 applyProtection="1">
      <alignment horizontal="right" vertical="top" wrapText="1"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 horizontal="center"/>
      <protection locked="0"/>
    </xf>
    <xf numFmtId="1" fontId="68" fillId="33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6" fillId="0" borderId="0" xfId="0" applyNumberFormat="1" applyFont="1" applyBorder="1" applyAlignment="1" applyProtection="1">
      <alignment/>
      <protection/>
    </xf>
    <xf numFmtId="14" fontId="6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9" fillId="0" borderId="0" xfId="0" applyFont="1" applyBorder="1" applyAlignment="1">
      <alignment horizontal="left" vertical="top" wrapText="1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vertical="top" wrapText="1"/>
      <protection/>
    </xf>
    <xf numFmtId="0" fontId="14" fillId="0" borderId="0" xfId="0" applyFont="1" applyBorder="1" applyAlignment="1" applyProtection="1">
      <alignment/>
      <protection/>
    </xf>
    <xf numFmtId="0" fontId="70" fillId="0" borderId="0" xfId="0" applyFont="1" applyAlignment="1">
      <alignment horizontal="left" vertical="center" wrapText="1" indent="1" readingOrder="1"/>
    </xf>
    <xf numFmtId="0" fontId="71" fillId="0" borderId="0" xfId="0" applyFont="1" applyAlignment="1">
      <alignment horizontal="left" vertical="center" wrapText="1" indent="1" readingOrder="1"/>
    </xf>
    <xf numFmtId="0" fontId="72" fillId="0" borderId="0" xfId="0" applyFont="1" applyAlignment="1">
      <alignment horizontal="left" vertical="center" wrapText="1" indent="1" readingOrder="1"/>
    </xf>
    <xf numFmtId="0" fontId="70" fillId="0" borderId="0" xfId="0" applyFont="1" applyFill="1" applyAlignment="1">
      <alignment/>
    </xf>
    <xf numFmtId="0" fontId="73" fillId="0" borderId="0" xfId="0" applyFont="1" applyAlignment="1">
      <alignment horizontal="left" vertical="center" wrapText="1" indent="1" readingOrder="1"/>
    </xf>
    <xf numFmtId="0" fontId="74" fillId="0" borderId="0" xfId="0" applyFont="1" applyAlignment="1">
      <alignment horizontal="left" vertical="center" wrapText="1" indent="1" readingOrder="1"/>
    </xf>
    <xf numFmtId="0" fontId="75" fillId="0" borderId="0" xfId="0" applyFont="1" applyAlignment="1">
      <alignment horizontal="left" vertical="center" wrapText="1" indent="1" readingOrder="1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5" fillId="0" borderId="0" xfId="0" applyFont="1" applyBorder="1" applyAlignment="1">
      <alignment/>
    </xf>
    <xf numFmtId="0" fontId="74" fillId="0" borderId="0" xfId="0" applyFont="1" applyBorder="1" applyAlignment="1">
      <alignment/>
    </xf>
    <xf numFmtId="0" fontId="74" fillId="0" borderId="0" xfId="0" applyFont="1" applyBorder="1" applyAlignment="1">
      <alignment/>
    </xf>
    <xf numFmtId="0" fontId="75" fillId="0" borderId="0" xfId="0" applyFont="1" applyAlignment="1">
      <alignment/>
    </xf>
    <xf numFmtId="0" fontId="74" fillId="0" borderId="0" xfId="0" applyFont="1" applyAlignment="1">
      <alignment/>
    </xf>
    <xf numFmtId="0" fontId="74" fillId="0" borderId="0" xfId="0" applyFont="1" applyBorder="1" applyAlignment="1" applyProtection="1">
      <alignment/>
      <protection/>
    </xf>
    <xf numFmtId="0" fontId="74" fillId="0" borderId="0" xfId="0" applyNumberFormat="1" applyFont="1" applyBorder="1" applyAlignment="1" applyProtection="1">
      <alignment horizontal="left"/>
      <protection/>
    </xf>
    <xf numFmtId="0" fontId="74" fillId="0" borderId="0" xfId="0" applyNumberFormat="1" applyFont="1" applyBorder="1" applyAlignment="1" applyProtection="1">
      <alignment/>
      <protection/>
    </xf>
    <xf numFmtId="0" fontId="75" fillId="0" borderId="0" xfId="0" applyFont="1" applyBorder="1" applyAlignment="1">
      <alignment/>
    </xf>
    <xf numFmtId="0" fontId="74" fillId="0" borderId="0" xfId="0" applyNumberFormat="1" applyFont="1" applyAlignment="1">
      <alignment/>
    </xf>
    <xf numFmtId="0" fontId="74" fillId="0" borderId="0" xfId="0" applyNumberFormat="1" applyFont="1" applyBorder="1" applyAlignment="1">
      <alignment/>
    </xf>
    <xf numFmtId="0" fontId="74" fillId="0" borderId="0" xfId="0" applyFont="1" applyAlignment="1">
      <alignment/>
    </xf>
    <xf numFmtId="0" fontId="74" fillId="0" borderId="0" xfId="0" applyNumberFormat="1" applyFont="1" applyAlignment="1">
      <alignment/>
    </xf>
    <xf numFmtId="0" fontId="74" fillId="0" borderId="18" xfId="0" applyNumberFormat="1" applyFont="1" applyBorder="1" applyAlignment="1">
      <alignment/>
    </xf>
    <xf numFmtId="0" fontId="75" fillId="0" borderId="0" xfId="0" applyFont="1" applyAlignment="1" applyProtection="1">
      <alignment/>
      <protection/>
    </xf>
    <xf numFmtId="1" fontId="74" fillId="0" borderId="19" xfId="0" applyNumberFormat="1" applyFont="1" applyBorder="1" applyAlignment="1" applyProtection="1">
      <alignment horizontal="center"/>
      <protection locked="0"/>
    </xf>
    <xf numFmtId="0" fontId="76" fillId="0" borderId="0" xfId="0" applyFont="1" applyAlignment="1" applyProtection="1">
      <alignment/>
      <protection/>
    </xf>
    <xf numFmtId="0" fontId="74" fillId="0" borderId="0" xfId="0" applyFont="1" applyAlignment="1">
      <alignment horizontal="right"/>
    </xf>
    <xf numFmtId="171" fontId="74" fillId="35" borderId="19" xfId="0" applyNumberFormat="1" applyFont="1" applyFill="1" applyBorder="1" applyAlignment="1" applyProtection="1">
      <alignment horizontal="center"/>
      <protection/>
    </xf>
    <xf numFmtId="14" fontId="74" fillId="0" borderId="0" xfId="0" applyNumberFormat="1" applyFont="1" applyBorder="1" applyAlignment="1" applyProtection="1">
      <alignment horizontal="center"/>
      <protection/>
    </xf>
    <xf numFmtId="0" fontId="74" fillId="0" borderId="0" xfId="0" applyFont="1" applyBorder="1" applyAlignment="1">
      <alignment horizontal="right"/>
    </xf>
    <xf numFmtId="1" fontId="74" fillId="35" borderId="19" xfId="0" applyNumberFormat="1" applyFont="1" applyFill="1" applyBorder="1" applyAlignment="1" applyProtection="1">
      <alignment horizontal="right"/>
      <protection/>
    </xf>
    <xf numFmtId="14" fontId="74" fillId="0" borderId="0" xfId="0" applyNumberFormat="1" applyFont="1" applyBorder="1" applyAlignment="1" applyProtection="1">
      <alignment horizontal="left"/>
      <protection/>
    </xf>
    <xf numFmtId="0" fontId="75" fillId="0" borderId="0" xfId="0" applyFont="1" applyAlignment="1">
      <alignment/>
    </xf>
    <xf numFmtId="164" fontId="75" fillId="35" borderId="19" xfId="0" applyNumberFormat="1" applyFont="1" applyFill="1" applyBorder="1" applyAlignment="1">
      <alignment horizontal="center"/>
    </xf>
    <xf numFmtId="0" fontId="75" fillId="0" borderId="0" xfId="0" applyFont="1" applyAlignment="1">
      <alignment horizontal="right"/>
    </xf>
    <xf numFmtId="0" fontId="74" fillId="0" borderId="0" xfId="0" applyFont="1" applyAlignment="1">
      <alignment wrapText="1"/>
    </xf>
    <xf numFmtId="0" fontId="77" fillId="0" borderId="0" xfId="0" applyFont="1" applyAlignment="1">
      <alignment/>
    </xf>
    <xf numFmtId="1" fontId="78" fillId="0" borderId="20" xfId="0" applyNumberFormat="1" applyFont="1" applyFill="1" applyBorder="1" applyAlignment="1" applyProtection="1">
      <alignment horizontal="center" vertical="center" wrapText="1"/>
      <protection/>
    </xf>
    <xf numFmtId="170" fontId="78" fillId="34" borderId="21" xfId="0" applyNumberFormat="1" applyFont="1" applyFill="1" applyBorder="1" applyAlignment="1" applyProtection="1">
      <alignment horizontal="center" vertical="center"/>
      <protection locked="0"/>
    </xf>
    <xf numFmtId="2" fontId="78" fillId="0" borderId="21" xfId="0" applyNumberFormat="1" applyFont="1" applyFill="1" applyBorder="1" applyAlignment="1" applyProtection="1">
      <alignment horizontal="center" vertical="center"/>
      <protection/>
    </xf>
    <xf numFmtId="164" fontId="78" fillId="0" borderId="22" xfId="0" applyNumberFormat="1" applyFont="1" applyFill="1" applyBorder="1" applyAlignment="1" applyProtection="1">
      <alignment horizontal="center" vertical="center"/>
      <protection/>
    </xf>
    <xf numFmtId="1" fontId="78" fillId="0" borderId="13" xfId="0" applyNumberFormat="1" applyFont="1" applyFill="1" applyBorder="1" applyAlignment="1" applyProtection="1">
      <alignment horizontal="center" vertical="center" wrapText="1"/>
      <protection/>
    </xf>
    <xf numFmtId="170" fontId="78" fillId="34" borderId="23" xfId="0" applyNumberFormat="1" applyFont="1" applyFill="1" applyBorder="1" applyAlignment="1" applyProtection="1">
      <alignment horizontal="center" vertical="center"/>
      <protection locked="0"/>
    </xf>
    <xf numFmtId="2" fontId="78" fillId="0" borderId="23" xfId="0" applyNumberFormat="1" applyFont="1" applyFill="1" applyBorder="1" applyAlignment="1" applyProtection="1">
      <alignment horizontal="center" vertical="center"/>
      <protection/>
    </xf>
    <xf numFmtId="164" fontId="78" fillId="0" borderId="24" xfId="0" applyNumberFormat="1" applyFont="1" applyFill="1" applyBorder="1" applyAlignment="1" applyProtection="1">
      <alignment horizontal="center" vertical="center"/>
      <protection/>
    </xf>
    <xf numFmtId="164" fontId="78" fillId="0" borderId="25" xfId="0" applyNumberFormat="1" applyFont="1" applyFill="1" applyBorder="1" applyAlignment="1" applyProtection="1">
      <alignment horizontal="center" vertical="center"/>
      <protection/>
    </xf>
    <xf numFmtId="1" fontId="78" fillId="0" borderId="26" xfId="0" applyNumberFormat="1" applyFont="1" applyFill="1" applyBorder="1" applyAlignment="1" applyProtection="1">
      <alignment horizontal="center" vertical="center" wrapText="1"/>
      <protection/>
    </xf>
    <xf numFmtId="170" fontId="78" fillId="34" borderId="27" xfId="0" applyNumberFormat="1" applyFont="1" applyFill="1" applyBorder="1" applyAlignment="1" applyProtection="1">
      <alignment horizontal="center" vertical="center"/>
      <protection locked="0"/>
    </xf>
    <xf numFmtId="2" fontId="78" fillId="0" borderId="27" xfId="0" applyNumberFormat="1" applyFont="1" applyFill="1" applyBorder="1" applyAlignment="1" applyProtection="1">
      <alignment horizontal="center" vertical="center"/>
      <protection/>
    </xf>
    <xf numFmtId="164" fontId="78" fillId="0" borderId="28" xfId="0" applyNumberFormat="1" applyFont="1" applyFill="1" applyBorder="1" applyAlignment="1" applyProtection="1">
      <alignment horizontal="center" vertical="center"/>
      <protection/>
    </xf>
    <xf numFmtId="0" fontId="77" fillId="0" borderId="0" xfId="0" applyFont="1" applyAlignment="1" applyProtection="1">
      <alignment/>
      <protection/>
    </xf>
    <xf numFmtId="0" fontId="79" fillId="0" borderId="0" xfId="0" applyFont="1" applyAlignment="1">
      <alignment/>
    </xf>
    <xf numFmtId="0" fontId="75" fillId="0" borderId="0" xfId="0" applyFont="1" applyFill="1" applyAlignment="1">
      <alignment/>
    </xf>
    <xf numFmtId="0" fontId="75" fillId="0" borderId="0" xfId="0" applyFont="1" applyAlignment="1">
      <alignment vertical="top"/>
    </xf>
    <xf numFmtId="0" fontId="75" fillId="0" borderId="0" xfId="0" applyFont="1" applyAlignment="1">
      <alignment horizontal="justify" vertical="top" wrapText="1"/>
    </xf>
    <xf numFmtId="0" fontId="74" fillId="0" borderId="0" xfId="0" applyFont="1" applyAlignment="1">
      <alignment horizontal="justify" vertical="top" wrapText="1"/>
    </xf>
    <xf numFmtId="0" fontId="74" fillId="0" borderId="0" xfId="0" applyFont="1" applyFill="1" applyAlignment="1">
      <alignment horizontal="justify" vertical="top" wrapText="1"/>
    </xf>
    <xf numFmtId="0" fontId="75" fillId="0" borderId="0" xfId="0" applyFont="1" applyFill="1" applyAlignment="1">
      <alignment horizontal="justify" vertical="top" wrapText="1"/>
    </xf>
    <xf numFmtId="0" fontId="74" fillId="0" borderId="0" xfId="0" applyFont="1" applyFill="1" applyAlignment="1">
      <alignment wrapText="1"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 vertical="center" wrapText="1"/>
    </xf>
    <xf numFmtId="0" fontId="74" fillId="0" borderId="0" xfId="0" applyFont="1" applyFill="1" applyAlignment="1">
      <alignment vertical="center" wrapText="1"/>
    </xf>
    <xf numFmtId="1" fontId="78" fillId="36" borderId="29" xfId="0" applyNumberFormat="1" applyFont="1" applyFill="1" applyBorder="1" applyAlignment="1" applyProtection="1">
      <alignment horizontal="center" vertical="center"/>
      <protection/>
    </xf>
    <xf numFmtId="0" fontId="78" fillId="36" borderId="30" xfId="0" applyFont="1" applyFill="1" applyBorder="1" applyAlignment="1" applyProtection="1">
      <alignment horizontal="center" vertical="center" wrapText="1"/>
      <protection/>
    </xf>
    <xf numFmtId="2" fontId="78" fillId="36" borderId="31" xfId="0" applyNumberFormat="1" applyFont="1" applyFill="1" applyBorder="1" applyAlignment="1" applyProtection="1">
      <alignment horizontal="center" vertical="center"/>
      <protection/>
    </xf>
    <xf numFmtId="2" fontId="78" fillId="36" borderId="31" xfId="0" applyNumberFormat="1" applyFont="1" applyFill="1" applyBorder="1" applyAlignment="1" applyProtection="1">
      <alignment horizontal="center" vertical="center" wrapText="1"/>
      <protection/>
    </xf>
    <xf numFmtId="0" fontId="78" fillId="36" borderId="32" xfId="0" applyFont="1" applyFill="1" applyBorder="1" applyAlignment="1" applyProtection="1">
      <alignment horizontal="center" vertical="center" wrapText="1"/>
      <protection/>
    </xf>
    <xf numFmtId="0" fontId="78" fillId="36" borderId="29" xfId="0" applyFont="1" applyFill="1" applyBorder="1" applyAlignment="1" applyProtection="1">
      <alignment horizontal="center" vertical="center" wrapText="1"/>
      <protection/>
    </xf>
    <xf numFmtId="0" fontId="78" fillId="36" borderId="17" xfId="0" applyFont="1" applyFill="1" applyBorder="1" applyAlignment="1" applyProtection="1">
      <alignment horizontal="center" vertical="center" wrapText="1"/>
      <protection/>
    </xf>
    <xf numFmtId="2" fontId="80" fillId="37" borderId="33" xfId="0" applyNumberFormat="1" applyFont="1" applyFill="1" applyBorder="1" applyAlignment="1" applyProtection="1">
      <alignment horizontal="center" vertical="center" wrapText="1"/>
      <protection/>
    </xf>
    <xf numFmtId="0" fontId="81" fillId="0" borderId="0" xfId="0" applyFont="1" applyAlignment="1">
      <alignment horizontal="left" vertical="center" wrapText="1" indent="1" readingOrder="1"/>
    </xf>
    <xf numFmtId="0" fontId="82" fillId="0" borderId="0" xfId="0" applyFont="1" applyAlignment="1" applyProtection="1">
      <alignment horizontal="center"/>
      <protection/>
    </xf>
    <xf numFmtId="164" fontId="82" fillId="0" borderId="19" xfId="0" applyNumberFormat="1" applyFont="1" applyBorder="1" applyAlignment="1" applyProtection="1">
      <alignment horizontal="center"/>
      <protection/>
    </xf>
    <xf numFmtId="0" fontId="74" fillId="0" borderId="0" xfId="0" applyFont="1" applyAlignment="1">
      <alignment horizontal="center"/>
    </xf>
    <xf numFmtId="0" fontId="74" fillId="0" borderId="0" xfId="0" applyFont="1" applyBorder="1" applyAlignment="1">
      <alignment horizontal="left"/>
    </xf>
    <xf numFmtId="0" fontId="75" fillId="0" borderId="0" xfId="0" applyFont="1" applyFill="1" applyAlignment="1">
      <alignment horizontal="left" vertical="top" wrapText="1"/>
    </xf>
    <xf numFmtId="0" fontId="75" fillId="0" borderId="14" xfId="0" applyFont="1" applyFill="1" applyBorder="1" applyAlignment="1">
      <alignment horizontal="left" vertical="top" wrapText="1"/>
    </xf>
    <xf numFmtId="0" fontId="75" fillId="0" borderId="0" xfId="0" applyFont="1" applyFill="1" applyAlignment="1">
      <alignment horizontal="left" vertical="center" wrapText="1"/>
    </xf>
    <xf numFmtId="0" fontId="75" fillId="0" borderId="0" xfId="0" applyFont="1" applyFill="1" applyBorder="1" applyAlignment="1">
      <alignment horizontal="left" vertical="center"/>
    </xf>
    <xf numFmtId="0" fontId="75" fillId="0" borderId="0" xfId="0" applyFont="1" applyFill="1" applyAlignment="1">
      <alignment horizontal="left" vertical="center"/>
    </xf>
    <xf numFmtId="0" fontId="74" fillId="0" borderId="18" xfId="0" applyNumberFormat="1" applyFont="1" applyBorder="1" applyAlignment="1" applyProtection="1">
      <alignment horizontal="left"/>
      <protection/>
    </xf>
    <xf numFmtId="0" fontId="74" fillId="0" borderId="18" xfId="0" applyNumberFormat="1" applyFont="1" applyBorder="1" applyAlignment="1" applyProtection="1">
      <alignment/>
      <protection/>
    </xf>
    <xf numFmtId="0" fontId="74" fillId="0" borderId="19" xfId="0" applyNumberFormat="1" applyFont="1" applyBorder="1" applyAlignment="1" applyProtection="1">
      <alignment horizontal="left"/>
      <protection locked="0"/>
    </xf>
    <xf numFmtId="0" fontId="74" fillId="0" borderId="19" xfId="0" applyNumberFormat="1" applyFont="1" applyBorder="1" applyAlignment="1">
      <alignment/>
    </xf>
    <xf numFmtId="0" fontId="83" fillId="0" borderId="11" xfId="53" applyFont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5" fillId="0" borderId="0" xfId="0" applyFont="1" applyAlignment="1">
      <alignment vertical="top" wrapText="1" readingOrder="1"/>
    </xf>
    <xf numFmtId="0" fontId="75" fillId="0" borderId="0" xfId="0" applyFont="1" applyAlignment="1">
      <alignment wrapText="1" readingOrder="1"/>
    </xf>
    <xf numFmtId="0" fontId="81" fillId="0" borderId="0" xfId="0" applyFont="1" applyAlignment="1" applyProtection="1">
      <alignment horizontal="left" wrapText="1"/>
      <protection/>
    </xf>
    <xf numFmtId="0" fontId="81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9" fillId="0" borderId="10" xfId="0" applyFont="1" applyBorder="1" applyAlignment="1" applyProtection="1">
      <alignment horizontal="center" vertical="center" wrapText="1"/>
      <protection/>
    </xf>
    <xf numFmtId="0" fontId="79" fillId="0" borderId="11" xfId="0" applyFont="1" applyBorder="1" applyAlignment="1" applyProtection="1">
      <alignment horizontal="center" vertical="center" wrapText="1"/>
      <protection/>
    </xf>
    <xf numFmtId="0" fontId="79" fillId="0" borderId="12" xfId="0" applyFont="1" applyBorder="1" applyAlignment="1" applyProtection="1">
      <alignment horizontal="center" vertical="center" wrapText="1"/>
      <protection/>
    </xf>
    <xf numFmtId="0" fontId="75" fillId="0" borderId="10" xfId="0" applyFont="1" applyBorder="1" applyAlignment="1">
      <alignment horizontal="left" vertical="top" wrapText="1"/>
    </xf>
    <xf numFmtId="0" fontId="74" fillId="0" borderId="11" xfId="0" applyFont="1" applyBorder="1" applyAlignment="1">
      <alignment horizontal="left" vertical="top" wrapText="1"/>
    </xf>
    <xf numFmtId="0" fontId="74" fillId="0" borderId="12" xfId="0" applyFont="1" applyBorder="1" applyAlignment="1">
      <alignment horizontal="left" vertical="top" wrapText="1"/>
    </xf>
    <xf numFmtId="0" fontId="74" fillId="0" borderId="13" xfId="0" applyFont="1" applyBorder="1" applyAlignment="1">
      <alignment horizontal="left" vertical="top" wrapText="1"/>
    </xf>
    <xf numFmtId="0" fontId="74" fillId="0" borderId="0" xfId="0" applyFont="1" applyBorder="1" applyAlignment="1">
      <alignment horizontal="left" vertical="top" wrapText="1"/>
    </xf>
    <xf numFmtId="0" fontId="74" fillId="0" borderId="14" xfId="0" applyFont="1" applyBorder="1" applyAlignment="1">
      <alignment horizontal="left" vertical="top" wrapText="1"/>
    </xf>
    <xf numFmtId="0" fontId="74" fillId="0" borderId="15" xfId="0" applyFont="1" applyBorder="1" applyAlignment="1">
      <alignment horizontal="left" vertical="top" wrapText="1"/>
    </xf>
    <xf numFmtId="0" fontId="74" fillId="0" borderId="16" xfId="0" applyFont="1" applyBorder="1" applyAlignment="1">
      <alignment horizontal="left" vertical="top" wrapText="1"/>
    </xf>
    <xf numFmtId="0" fontId="74" fillId="0" borderId="17" xfId="0" applyFont="1" applyBorder="1" applyAlignment="1">
      <alignment horizontal="left" vertical="top" wrapText="1"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5" fillId="0" borderId="13" xfId="0" applyFont="1" applyFill="1" applyBorder="1" applyAlignment="1">
      <alignment horizontal="left" wrapText="1"/>
    </xf>
    <xf numFmtId="0" fontId="75" fillId="0" borderId="0" xfId="0" applyFont="1" applyFill="1" applyBorder="1" applyAlignment="1">
      <alignment horizontal="left" wrapText="1"/>
    </xf>
    <xf numFmtId="0" fontId="75" fillId="0" borderId="14" xfId="0" applyFont="1" applyFill="1" applyBorder="1" applyAlignment="1">
      <alignment horizontal="left" wrapText="1"/>
    </xf>
    <xf numFmtId="0" fontId="75" fillId="0" borderId="15" xfId="0" applyFont="1" applyFill="1" applyBorder="1" applyAlignment="1">
      <alignment horizontal="left" wrapText="1"/>
    </xf>
    <xf numFmtId="0" fontId="75" fillId="0" borderId="16" xfId="0" applyFont="1" applyFill="1" applyBorder="1" applyAlignment="1">
      <alignment horizontal="left" wrapText="1"/>
    </xf>
    <xf numFmtId="0" fontId="75" fillId="0" borderId="17" xfId="0" applyFont="1" applyFill="1" applyBorder="1" applyAlignment="1">
      <alignment horizontal="left" wrapText="1"/>
    </xf>
    <xf numFmtId="0" fontId="81" fillId="0" borderId="0" xfId="0" applyFont="1" applyFill="1" applyAlignment="1">
      <alignment horizontal="left" wrapText="1"/>
    </xf>
    <xf numFmtId="0" fontId="84" fillId="0" borderId="0" xfId="0" applyFont="1" applyAlignment="1" applyProtection="1">
      <alignment horizontal="center" vertical="center" wrapText="1"/>
      <protection/>
    </xf>
    <xf numFmtId="164" fontId="78" fillId="34" borderId="34" xfId="0" applyNumberFormat="1" applyFont="1" applyFill="1" applyBorder="1" applyAlignment="1" applyProtection="1">
      <alignment horizontal="center" vertical="center"/>
      <protection/>
    </xf>
    <xf numFmtId="164" fontId="78" fillId="34" borderId="35" xfId="0" applyNumberFormat="1" applyFont="1" applyFill="1" applyBorder="1" applyAlignment="1" applyProtection="1">
      <alignment horizontal="center" vertical="center"/>
      <protection/>
    </xf>
    <xf numFmtId="2" fontId="80" fillId="37" borderId="36" xfId="0" applyNumberFormat="1" applyFont="1" applyFill="1" applyBorder="1" applyAlignment="1" applyProtection="1">
      <alignment horizontal="center" vertical="center" wrapText="1"/>
      <protection/>
    </xf>
    <xf numFmtId="2" fontId="80" fillId="37" borderId="37" xfId="0" applyNumberFormat="1" applyFont="1" applyFill="1" applyBorder="1" applyAlignment="1" applyProtection="1">
      <alignment horizontal="center" vertical="center" wrapText="1"/>
      <protection/>
    </xf>
    <xf numFmtId="172" fontId="78" fillId="34" borderId="34" xfId="0" applyNumberFormat="1" applyFont="1" applyFill="1" applyBorder="1" applyAlignment="1" applyProtection="1">
      <alignment horizontal="center" vertical="center"/>
      <protection locked="0"/>
    </xf>
    <xf numFmtId="172" fontId="78" fillId="34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19" xfId="0" applyBorder="1" applyAlignment="1" applyProtection="1">
      <alignment/>
      <protection locked="0"/>
    </xf>
    <xf numFmtId="164" fontId="78" fillId="0" borderId="10" xfId="0" applyNumberFormat="1" applyFont="1" applyFill="1" applyBorder="1" applyAlignment="1" applyProtection="1">
      <alignment horizontal="center" vertical="center"/>
      <protection locked="0"/>
    </xf>
    <xf numFmtId="164" fontId="78" fillId="0" borderId="12" xfId="0" applyNumberFormat="1" applyFont="1" applyFill="1" applyBorder="1" applyAlignment="1" applyProtection="1">
      <alignment horizontal="center" vertical="center"/>
      <protection locked="0"/>
    </xf>
    <xf numFmtId="164" fontId="78" fillId="0" borderId="13" xfId="0" applyNumberFormat="1" applyFont="1" applyFill="1" applyBorder="1" applyAlignment="1" applyProtection="1">
      <alignment horizontal="center" vertical="center"/>
      <protection locked="0"/>
    </xf>
    <xf numFmtId="164" fontId="78" fillId="0" borderId="14" xfId="0" applyNumberFormat="1" applyFont="1" applyFill="1" applyBorder="1" applyAlignment="1" applyProtection="1">
      <alignment horizontal="center" vertical="center"/>
      <protection locked="0"/>
    </xf>
    <xf numFmtId="0" fontId="80" fillId="36" borderId="10" xfId="0" applyFont="1" applyFill="1" applyBorder="1" applyAlignment="1" applyProtection="1">
      <alignment horizontal="center" vertical="center" wrapText="1"/>
      <protection/>
    </xf>
    <xf numFmtId="0" fontId="80" fillId="36" borderId="12" xfId="0" applyFont="1" applyFill="1" applyBorder="1" applyAlignment="1" applyProtection="1">
      <alignment horizontal="center" vertical="center" wrapText="1"/>
      <protection/>
    </xf>
    <xf numFmtId="0" fontId="77" fillId="36" borderId="15" xfId="0" applyFont="1" applyFill="1" applyBorder="1" applyAlignment="1" applyProtection="1">
      <alignment horizontal="center" vertical="center" wrapText="1"/>
      <protection/>
    </xf>
    <xf numFmtId="0" fontId="77" fillId="36" borderId="17" xfId="0" applyFont="1" applyFill="1" applyBorder="1" applyAlignment="1" applyProtection="1">
      <alignment horizontal="center" vertical="center" wrapText="1"/>
      <protection/>
    </xf>
    <xf numFmtId="164" fontId="78" fillId="0" borderId="38" xfId="0" applyNumberFormat="1" applyFont="1" applyFill="1" applyBorder="1" applyAlignment="1" applyProtection="1">
      <alignment horizontal="center" vertical="center"/>
      <protection/>
    </xf>
    <xf numFmtId="164" fontId="78" fillId="0" borderId="39" xfId="0" applyNumberFormat="1" applyFont="1" applyFill="1" applyBorder="1" applyAlignment="1" applyProtection="1">
      <alignment horizontal="center" vertical="center"/>
      <protection/>
    </xf>
    <xf numFmtId="164" fontId="78" fillId="0" borderId="40" xfId="0" applyNumberFormat="1" applyFont="1" applyFill="1" applyBorder="1" applyAlignment="1" applyProtection="1">
      <alignment horizontal="center" vertical="center"/>
      <protection/>
    </xf>
    <xf numFmtId="164" fontId="78" fillId="0" borderId="41" xfId="0" applyNumberFormat="1" applyFont="1" applyFill="1" applyBorder="1" applyAlignment="1" applyProtection="1">
      <alignment horizontal="center" vertical="center"/>
      <protection/>
    </xf>
    <xf numFmtId="164" fontId="78" fillId="34" borderId="34" xfId="0" applyNumberFormat="1" applyFont="1" applyFill="1" applyBorder="1" applyAlignment="1" applyProtection="1">
      <alignment horizontal="center" vertical="center"/>
      <protection locked="0"/>
    </xf>
    <xf numFmtId="164" fontId="78" fillId="34" borderId="42" xfId="0" applyNumberFormat="1" applyFont="1" applyFill="1" applyBorder="1" applyAlignment="1" applyProtection="1">
      <alignment horizontal="center" vertical="center"/>
      <protection locked="0"/>
    </xf>
    <xf numFmtId="164" fontId="84" fillId="34" borderId="34" xfId="0" applyNumberFormat="1" applyFont="1" applyFill="1" applyBorder="1" applyAlignment="1" applyProtection="1">
      <alignment horizontal="center" vertical="center"/>
      <protection/>
    </xf>
    <xf numFmtId="164" fontId="84" fillId="34" borderId="42" xfId="0" applyNumberFormat="1" applyFont="1" applyFill="1" applyBorder="1" applyAlignment="1" applyProtection="1">
      <alignment horizontal="center" vertical="center"/>
      <protection/>
    </xf>
    <xf numFmtId="171" fontId="78" fillId="34" borderId="34" xfId="0" applyNumberFormat="1" applyFont="1" applyFill="1" applyBorder="1" applyAlignment="1" applyProtection="1">
      <alignment horizontal="center" vertical="center"/>
      <protection locked="0"/>
    </xf>
    <xf numFmtId="171" fontId="78" fillId="34" borderId="35" xfId="0" applyNumberFormat="1" applyFont="1" applyFill="1" applyBorder="1" applyAlignment="1" applyProtection="1">
      <alignment horizontal="center" vertical="center"/>
      <protection locked="0"/>
    </xf>
    <xf numFmtId="0" fontId="78" fillId="0" borderId="42" xfId="0" applyFont="1" applyBorder="1" applyAlignment="1">
      <alignment horizontal="center" vertical="center"/>
    </xf>
    <xf numFmtId="0" fontId="78" fillId="0" borderId="34" xfId="0" applyFont="1" applyBorder="1" applyAlignment="1">
      <alignment horizontal="center" vertical="center"/>
    </xf>
    <xf numFmtId="164" fontId="78" fillId="34" borderId="43" xfId="0" applyNumberFormat="1" applyFont="1" applyFill="1" applyBorder="1" applyAlignment="1" applyProtection="1">
      <alignment horizontal="center" vertical="center"/>
      <protection locked="0"/>
    </xf>
    <xf numFmtId="164" fontId="78" fillId="34" borderId="44" xfId="0" applyNumberFormat="1" applyFont="1" applyFill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/>
    </xf>
    <xf numFmtId="2" fontId="84" fillId="38" borderId="34" xfId="0" applyNumberFormat="1" applyFont="1" applyFill="1" applyBorder="1" applyAlignment="1" applyProtection="1">
      <alignment horizontal="center" vertical="center" wrapText="1"/>
      <protection/>
    </xf>
    <xf numFmtId="2" fontId="84" fillId="38" borderId="35" xfId="0" applyNumberFormat="1" applyFont="1" applyFill="1" applyBorder="1" applyAlignment="1" applyProtection="1">
      <alignment horizontal="center" vertical="center" wrapText="1"/>
      <protection/>
    </xf>
    <xf numFmtId="2" fontId="80" fillId="39" borderId="34" xfId="0" applyNumberFormat="1" applyFont="1" applyFill="1" applyBorder="1" applyAlignment="1" applyProtection="1">
      <alignment horizontal="center" vertical="center" wrapText="1"/>
      <protection/>
    </xf>
    <xf numFmtId="2" fontId="80" fillId="39" borderId="35" xfId="0" applyNumberFormat="1" applyFont="1" applyFill="1" applyBorder="1" applyAlignment="1" applyProtection="1">
      <alignment horizontal="center" vertical="center" wrapText="1"/>
      <protection/>
    </xf>
    <xf numFmtId="0" fontId="85" fillId="0" borderId="36" xfId="0" applyFont="1" applyBorder="1" applyAlignment="1" applyProtection="1">
      <alignment horizontal="left" vertical="center" wrapText="1"/>
      <protection/>
    </xf>
    <xf numFmtId="0" fontId="85" fillId="0" borderId="46" xfId="0" applyFont="1" applyBorder="1" applyAlignment="1" applyProtection="1">
      <alignment horizontal="left" vertical="center" wrapText="1"/>
      <protection/>
    </xf>
    <xf numFmtId="0" fontId="85" fillId="0" borderId="37" xfId="0" applyFont="1" applyBorder="1" applyAlignment="1" applyProtection="1">
      <alignment horizontal="left" vertical="center" wrapText="1"/>
      <protection/>
    </xf>
    <xf numFmtId="16" fontId="80" fillId="40" borderId="10" xfId="0" applyNumberFormat="1" applyFont="1" applyFill="1" applyBorder="1" applyAlignment="1" applyProtection="1">
      <alignment horizontal="center" vertical="center" wrapText="1"/>
      <protection/>
    </xf>
    <xf numFmtId="0" fontId="77" fillId="40" borderId="15" xfId="0" applyFont="1" applyFill="1" applyBorder="1" applyAlignment="1" applyProtection="1">
      <alignment/>
      <protection/>
    </xf>
    <xf numFmtId="0" fontId="80" fillId="36" borderId="47" xfId="0" applyFont="1" applyFill="1" applyBorder="1" applyAlignment="1" applyProtection="1">
      <alignment horizontal="center" vertical="center" wrapText="1"/>
      <protection/>
    </xf>
    <xf numFmtId="0" fontId="77" fillId="36" borderId="48" xfId="0" applyFont="1" applyFill="1" applyBorder="1" applyAlignment="1" applyProtection="1">
      <alignment horizontal="center" vertical="center" wrapText="1"/>
      <protection/>
    </xf>
    <xf numFmtId="0" fontId="80" fillId="36" borderId="49" xfId="0" applyFont="1" applyFill="1" applyBorder="1" applyAlignment="1" applyProtection="1">
      <alignment horizontal="center" vertical="center" wrapText="1"/>
      <protection/>
    </xf>
    <xf numFmtId="0" fontId="80" fillId="36" borderId="48" xfId="0" applyFont="1" applyFill="1" applyBorder="1" applyAlignment="1" applyProtection="1">
      <alignment horizontal="center" vertical="center" wrapText="1"/>
      <protection/>
    </xf>
    <xf numFmtId="0" fontId="78" fillId="0" borderId="35" xfId="0" applyFont="1" applyBorder="1" applyAlignment="1">
      <alignment horizontal="center" vertical="center"/>
    </xf>
    <xf numFmtId="164" fontId="78" fillId="0" borderId="15" xfId="0" applyNumberFormat="1" applyFont="1" applyFill="1" applyBorder="1" applyAlignment="1" applyProtection="1">
      <alignment horizontal="center" vertical="center"/>
      <protection locked="0"/>
    </xf>
    <xf numFmtId="164" fontId="78" fillId="0" borderId="17" xfId="0" applyNumberFormat="1" applyFont="1" applyFill="1" applyBorder="1" applyAlignment="1" applyProtection="1">
      <alignment horizontal="center" vertical="center"/>
      <protection locked="0"/>
    </xf>
    <xf numFmtId="164" fontId="78" fillId="0" borderId="50" xfId="0" applyNumberFormat="1" applyFont="1" applyFill="1" applyBorder="1" applyAlignment="1" applyProtection="1">
      <alignment horizontal="center" vertical="center"/>
      <protection/>
    </xf>
    <xf numFmtId="164" fontId="78" fillId="0" borderId="51" xfId="0" applyNumberFormat="1" applyFont="1" applyFill="1" applyBorder="1" applyAlignment="1" applyProtection="1">
      <alignment horizontal="center" vertical="center"/>
      <protection/>
    </xf>
    <xf numFmtId="164" fontId="78" fillId="0" borderId="43" xfId="0" applyNumberFormat="1" applyFont="1" applyFill="1" applyBorder="1" applyAlignment="1" applyProtection="1">
      <alignment horizontal="center" vertical="center"/>
      <protection/>
    </xf>
    <xf numFmtId="164" fontId="78" fillId="0" borderId="44" xfId="0" applyNumberFormat="1" applyFont="1" applyFill="1" applyBorder="1" applyAlignment="1" applyProtection="1">
      <alignment horizontal="center" vertical="center"/>
      <protection/>
    </xf>
    <xf numFmtId="164" fontId="78" fillId="0" borderId="52" xfId="0" applyNumberFormat="1" applyFont="1" applyFill="1" applyBorder="1" applyAlignment="1" applyProtection="1">
      <alignment horizontal="center" vertical="center"/>
      <protection/>
    </xf>
    <xf numFmtId="164" fontId="78" fillId="34" borderId="35" xfId="0" applyNumberFormat="1" applyFont="1" applyFill="1" applyBorder="1" applyAlignment="1" applyProtection="1">
      <alignment horizontal="center" vertical="center"/>
      <protection locked="0"/>
    </xf>
    <xf numFmtId="164" fontId="84" fillId="34" borderId="35" xfId="0" applyNumberFormat="1" applyFont="1" applyFill="1" applyBorder="1" applyAlignment="1" applyProtection="1">
      <alignment horizontal="center" vertical="center"/>
      <protection/>
    </xf>
    <xf numFmtId="172" fontId="78" fillId="34" borderId="42" xfId="0" applyNumberFormat="1" applyFont="1" applyFill="1" applyBorder="1" applyAlignment="1" applyProtection="1">
      <alignment horizontal="center" vertical="center"/>
      <protection locked="0"/>
    </xf>
    <xf numFmtId="0" fontId="75" fillId="0" borderId="0" xfId="0" applyFont="1" applyAlignment="1">
      <alignment horizontal="justify" vertical="top" wrapText="1"/>
    </xf>
    <xf numFmtId="0" fontId="74" fillId="0" borderId="0" xfId="0" applyFont="1" applyFill="1" applyAlignment="1">
      <alignment horizontal="justify" vertical="top" wrapText="1"/>
    </xf>
    <xf numFmtId="0" fontId="75" fillId="0" borderId="0" xfId="0" applyFon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theme="1"/>
      </font>
    </dxf>
    <dxf>
      <font>
        <color theme="2"/>
      </font>
    </dxf>
    <dxf>
      <font>
        <color theme="1"/>
      </font>
    </dxf>
    <dxf>
      <font>
        <color theme="1"/>
      </font>
    </dxf>
    <dxf>
      <font>
        <color rgb="FF9C6500"/>
      </font>
      <fill>
        <patternFill>
          <bgColor rgb="FFFFEB9C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419100</xdr:colOff>
      <xdr:row>2</xdr:row>
      <xdr:rowOff>19050</xdr:rowOff>
    </xdr:from>
    <xdr:to>
      <xdr:col>8</xdr:col>
      <xdr:colOff>1133475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247650"/>
          <a:ext cx="2886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gcymru.org.uk/lwfans-teithio-lcdy/" TargetMode="External" /><Relationship Id="rId2" Type="http://schemas.openxmlformats.org/officeDocument/2006/relationships/hyperlink" Target="https://gofalcymdeithasol.cymru/gyrfaoedd/ariannu-myfyrwyr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7394C"/>
  </sheetPr>
  <dimension ref="A1:A20"/>
  <sheetViews>
    <sheetView showGridLines="0" tabSelected="1" zoomScalePageLayoutView="0" workbookViewId="0" topLeftCell="A1">
      <selection activeCell="A13" sqref="A13"/>
    </sheetView>
  </sheetViews>
  <sheetFormatPr defaultColWidth="9.140625" defaultRowHeight="12.75"/>
  <cols>
    <col min="1" max="1" width="127.28125" style="0" customWidth="1"/>
    <col min="2" max="2" width="9.140625" style="0" customWidth="1"/>
    <col min="11" max="11" width="11.57421875" style="0" customWidth="1"/>
  </cols>
  <sheetData>
    <row r="1" ht="15.75">
      <c r="A1" s="50" t="s">
        <v>102</v>
      </c>
    </row>
    <row r="2" ht="15.75">
      <c r="A2" s="44"/>
    </row>
    <row r="3" ht="15.75">
      <c r="A3" s="117" t="s">
        <v>105</v>
      </c>
    </row>
    <row r="4" ht="15.75">
      <c r="A4" s="48"/>
    </row>
    <row r="5" ht="15.75">
      <c r="A5" s="117" t="s">
        <v>104</v>
      </c>
    </row>
    <row r="6" ht="30">
      <c r="A6" s="49" t="s">
        <v>80</v>
      </c>
    </row>
    <row r="7" ht="15">
      <c r="A7" s="45"/>
    </row>
    <row r="8" ht="15.75">
      <c r="A8" s="117" t="s">
        <v>103</v>
      </c>
    </row>
    <row r="9" ht="23.25" customHeight="1">
      <c r="A9" s="49" t="s">
        <v>72</v>
      </c>
    </row>
    <row r="10" ht="27.75" customHeight="1">
      <c r="A10" s="49" t="s">
        <v>116</v>
      </c>
    </row>
    <row r="11" ht="36" customHeight="1">
      <c r="A11" s="49" t="s">
        <v>73</v>
      </c>
    </row>
    <row r="12" ht="34.5" customHeight="1">
      <c r="A12" s="49" t="s">
        <v>74</v>
      </c>
    </row>
    <row r="13" ht="39.75" customHeight="1">
      <c r="A13" s="49" t="s">
        <v>96</v>
      </c>
    </row>
    <row r="14" ht="15.75">
      <c r="A14" s="46"/>
    </row>
    <row r="15" ht="15.75">
      <c r="A15" s="117" t="s">
        <v>75</v>
      </c>
    </row>
    <row r="16" ht="57.75" customHeight="1">
      <c r="A16" s="49" t="s">
        <v>76</v>
      </c>
    </row>
    <row r="17" ht="81" customHeight="1">
      <c r="A17" s="49" t="s">
        <v>106</v>
      </c>
    </row>
    <row r="18" ht="57" customHeight="1">
      <c r="A18" s="49" t="s">
        <v>88</v>
      </c>
    </row>
    <row r="19" ht="33" customHeight="1">
      <c r="A19" s="49" t="s">
        <v>89</v>
      </c>
    </row>
    <row r="20" ht="39.75" customHeight="1">
      <c r="A20" s="49" t="s">
        <v>77</v>
      </c>
    </row>
  </sheetData>
  <sheetProtection password="CA77" sheet="1"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16AD85"/>
    <pageSetUpPr fitToPage="1"/>
  </sheetPr>
  <dimension ref="A2:T92"/>
  <sheetViews>
    <sheetView showGridLines="0" workbookViewId="0" topLeftCell="A1">
      <selection activeCell="L24" sqref="L24"/>
    </sheetView>
  </sheetViews>
  <sheetFormatPr defaultColWidth="9.140625" defaultRowHeight="12.75"/>
  <cols>
    <col min="1" max="1" width="0.5625" style="21" customWidth="1"/>
    <col min="2" max="2" width="2.57421875" style="21" customWidth="1"/>
    <col min="3" max="3" width="15.421875" style="21" customWidth="1"/>
    <col min="4" max="4" width="31.28125" style="21" customWidth="1"/>
    <col min="5" max="5" width="9.7109375" style="21" customWidth="1"/>
    <col min="6" max="6" width="13.28125" style="21" customWidth="1"/>
    <col min="7" max="7" width="16.7109375" style="21" customWidth="1"/>
    <col min="8" max="8" width="15.8515625" style="21" customWidth="1"/>
    <col min="9" max="9" width="27.57421875" style="21" customWidth="1"/>
    <col min="10" max="10" width="9.140625" style="21" hidden="1" customWidth="1"/>
    <col min="11" max="11" width="11.140625" style="21" hidden="1" customWidth="1"/>
    <col min="12" max="12" width="33.8515625" style="21" customWidth="1"/>
    <col min="13" max="16384" width="9.140625" style="21" customWidth="1"/>
  </cols>
  <sheetData>
    <row r="1" ht="3" customHeight="1" thickBot="1"/>
    <row r="2" spans="2:9" ht="15">
      <c r="B2" s="22"/>
      <c r="C2" s="23"/>
      <c r="D2" s="24"/>
      <c r="E2" s="23"/>
      <c r="F2" s="23"/>
      <c r="G2" s="23"/>
      <c r="H2" s="23"/>
      <c r="I2" s="25"/>
    </row>
    <row r="3" spans="2:9" ht="15.75" customHeight="1">
      <c r="B3" s="26"/>
      <c r="C3" s="56" t="s">
        <v>90</v>
      </c>
      <c r="D3" s="27"/>
      <c r="E3" s="28"/>
      <c r="F3" s="28"/>
      <c r="G3" s="28"/>
      <c r="H3" s="28"/>
      <c r="I3" s="29"/>
    </row>
    <row r="4" spans="2:12" ht="15" customHeight="1">
      <c r="B4" s="26"/>
      <c r="C4" s="57" t="s">
        <v>81</v>
      </c>
      <c r="D4" s="27"/>
      <c r="E4" s="28"/>
      <c r="F4" s="28"/>
      <c r="G4" s="28"/>
      <c r="H4" s="28"/>
      <c r="I4" s="29"/>
      <c r="L4" s="3"/>
    </row>
    <row r="5" spans="2:12" ht="15" customHeight="1">
      <c r="B5" s="26"/>
      <c r="C5" s="57" t="s">
        <v>108</v>
      </c>
      <c r="D5" s="27"/>
      <c r="E5" s="30"/>
      <c r="F5" s="30"/>
      <c r="G5" s="30"/>
      <c r="H5" s="31"/>
      <c r="I5" s="32"/>
      <c r="L5" s="4"/>
    </row>
    <row r="6" spans="2:12" ht="15" customHeight="1">
      <c r="B6" s="26"/>
      <c r="C6" s="57" t="s">
        <v>21</v>
      </c>
      <c r="D6" s="28"/>
      <c r="E6" s="30"/>
      <c r="F6" s="31"/>
      <c r="G6" s="31"/>
      <c r="H6" s="31"/>
      <c r="I6" s="32"/>
      <c r="L6" s="4"/>
    </row>
    <row r="7" spans="2:12" ht="15" customHeight="1">
      <c r="B7" s="26"/>
      <c r="C7" s="58" t="s">
        <v>22</v>
      </c>
      <c r="D7" s="28"/>
      <c r="E7" s="51"/>
      <c r="F7" s="52"/>
      <c r="G7" s="52"/>
      <c r="H7" s="122" t="s">
        <v>115</v>
      </c>
      <c r="I7" s="123"/>
      <c r="L7" s="4"/>
    </row>
    <row r="8" spans="2:12" ht="15" customHeight="1">
      <c r="B8" s="26"/>
      <c r="C8" s="58" t="s">
        <v>23</v>
      </c>
      <c r="D8" s="27"/>
      <c r="E8" s="52"/>
      <c r="F8" s="52"/>
      <c r="G8" s="52"/>
      <c r="H8" s="122"/>
      <c r="I8" s="123"/>
      <c r="L8" s="5"/>
    </row>
    <row r="9" spans="2:14" ht="15" customHeight="1">
      <c r="B9" s="26"/>
      <c r="C9" s="58" t="s">
        <v>24</v>
      </c>
      <c r="D9" s="27"/>
      <c r="E9" s="52"/>
      <c r="F9" s="52"/>
      <c r="G9" s="52"/>
      <c r="H9" s="122"/>
      <c r="I9" s="123"/>
      <c r="L9" s="124"/>
      <c r="M9" s="125"/>
      <c r="N9" s="28"/>
    </row>
    <row r="10" spans="2:14" ht="15" customHeight="1">
      <c r="B10" s="26"/>
      <c r="C10" s="57" t="s">
        <v>91</v>
      </c>
      <c r="D10" s="28"/>
      <c r="E10" s="52"/>
      <c r="F10" s="52"/>
      <c r="G10" s="52"/>
      <c r="H10" s="122"/>
      <c r="I10" s="123"/>
      <c r="L10" s="126"/>
      <c r="M10" s="125"/>
      <c r="N10" s="28"/>
    </row>
    <row r="11" spans="2:14" ht="15" customHeight="1">
      <c r="B11" s="26"/>
      <c r="E11" s="52"/>
      <c r="F11" s="52"/>
      <c r="G11" s="52"/>
      <c r="H11" s="52"/>
      <c r="I11" s="53"/>
      <c r="L11" s="4"/>
      <c r="N11" s="28"/>
    </row>
    <row r="12" spans="1:9" ht="3" customHeight="1">
      <c r="A12" s="29"/>
      <c r="E12" s="52"/>
      <c r="F12" s="52"/>
      <c r="G12" s="52"/>
      <c r="H12" s="52"/>
      <c r="I12" s="53"/>
    </row>
    <row r="13" spans="1:9" ht="3" customHeight="1" thickBot="1">
      <c r="A13" s="29"/>
      <c r="B13" s="33"/>
      <c r="C13" s="34"/>
      <c r="D13" s="34"/>
      <c r="E13" s="54"/>
      <c r="F13" s="54"/>
      <c r="G13" s="54"/>
      <c r="H13" s="54"/>
      <c r="I13" s="55"/>
    </row>
    <row r="14" spans="1:17" ht="22.5" customHeight="1">
      <c r="A14" s="28"/>
      <c r="B14" s="131" t="s">
        <v>25</v>
      </c>
      <c r="C14" s="131"/>
      <c r="D14" s="131"/>
      <c r="E14" s="131"/>
      <c r="F14" s="131"/>
      <c r="G14" s="131"/>
      <c r="H14" s="131"/>
      <c r="I14" s="131"/>
      <c r="L14" s="28"/>
      <c r="M14" s="28"/>
      <c r="N14" s="28"/>
      <c r="O14" s="28"/>
      <c r="P14" s="28"/>
      <c r="Q14" s="28"/>
    </row>
    <row r="15" spans="12:17" ht="6.75" customHeight="1">
      <c r="L15" s="28"/>
      <c r="M15" s="28"/>
      <c r="N15" s="28"/>
      <c r="O15" s="28"/>
      <c r="P15" s="28"/>
      <c r="Q15" s="28"/>
    </row>
    <row r="16" spans="2:17" ht="15">
      <c r="B16" s="134" t="s">
        <v>97</v>
      </c>
      <c r="C16" s="135"/>
      <c r="D16" s="135"/>
      <c r="E16" s="135"/>
      <c r="F16" s="135"/>
      <c r="G16" s="135"/>
      <c r="H16" s="135"/>
      <c r="I16" s="135"/>
      <c r="L16" s="132"/>
      <c r="M16" s="133"/>
      <c r="N16" s="133"/>
      <c r="O16" s="133"/>
      <c r="P16" s="133"/>
      <c r="Q16" s="28"/>
    </row>
    <row r="17" spans="2:17" ht="15">
      <c r="B17" s="135"/>
      <c r="C17" s="135"/>
      <c r="D17" s="135"/>
      <c r="E17" s="135"/>
      <c r="F17" s="135"/>
      <c r="G17" s="135"/>
      <c r="H17" s="135"/>
      <c r="I17" s="135"/>
      <c r="L17" s="133"/>
      <c r="M17" s="133"/>
      <c r="N17" s="133"/>
      <c r="O17" s="133"/>
      <c r="P17" s="133"/>
      <c r="Q17" s="28"/>
    </row>
    <row r="18" spans="2:17" ht="15">
      <c r="B18" s="135"/>
      <c r="C18" s="135"/>
      <c r="D18" s="135"/>
      <c r="E18" s="135"/>
      <c r="F18" s="135"/>
      <c r="G18" s="135"/>
      <c r="H18" s="135"/>
      <c r="I18" s="135"/>
      <c r="L18" s="133"/>
      <c r="M18" s="133"/>
      <c r="N18" s="133"/>
      <c r="O18" s="133"/>
      <c r="P18" s="133"/>
      <c r="Q18" s="28"/>
    </row>
    <row r="19" spans="2:17" ht="15">
      <c r="B19" s="135"/>
      <c r="C19" s="135"/>
      <c r="D19" s="135"/>
      <c r="E19" s="135"/>
      <c r="F19" s="135"/>
      <c r="G19" s="135"/>
      <c r="H19" s="135"/>
      <c r="I19" s="135"/>
      <c r="L19" s="133"/>
      <c r="M19" s="133"/>
      <c r="N19" s="133"/>
      <c r="O19" s="133"/>
      <c r="P19" s="133"/>
      <c r="Q19" s="28"/>
    </row>
    <row r="20" spans="2:17" ht="19.5" customHeight="1">
      <c r="B20" s="135"/>
      <c r="C20" s="135"/>
      <c r="D20" s="135"/>
      <c r="E20" s="135"/>
      <c r="F20" s="135"/>
      <c r="G20" s="135"/>
      <c r="H20" s="135"/>
      <c r="I20" s="135"/>
      <c r="L20" s="133"/>
      <c r="M20" s="133"/>
      <c r="N20" s="133"/>
      <c r="O20" s="133"/>
      <c r="P20" s="133"/>
      <c r="Q20" s="28"/>
    </row>
    <row r="21" spans="2:17" ht="14.25" customHeight="1" hidden="1">
      <c r="B21" s="135"/>
      <c r="C21" s="135"/>
      <c r="D21" s="135"/>
      <c r="E21" s="135"/>
      <c r="F21" s="135"/>
      <c r="G21" s="135"/>
      <c r="H21" s="135"/>
      <c r="I21" s="135"/>
      <c r="L21" s="133"/>
      <c r="M21" s="133"/>
      <c r="N21" s="133"/>
      <c r="O21" s="133"/>
      <c r="P21" s="133"/>
      <c r="Q21" s="28"/>
    </row>
    <row r="22" spans="2:17" ht="15" hidden="1">
      <c r="B22" s="135"/>
      <c r="C22" s="135"/>
      <c r="D22" s="135"/>
      <c r="E22" s="135"/>
      <c r="F22" s="135"/>
      <c r="G22" s="135"/>
      <c r="H22" s="135"/>
      <c r="I22" s="135"/>
      <c r="L22" s="133"/>
      <c r="M22" s="133"/>
      <c r="N22" s="133"/>
      <c r="O22" s="133"/>
      <c r="P22" s="133"/>
      <c r="Q22" s="28"/>
    </row>
    <row r="23" spans="2:17" ht="9.75" customHeight="1">
      <c r="B23" s="135"/>
      <c r="C23" s="135"/>
      <c r="D23" s="135"/>
      <c r="E23" s="135"/>
      <c r="F23" s="135"/>
      <c r="G23" s="135"/>
      <c r="H23" s="135"/>
      <c r="I23" s="135"/>
      <c r="L23" s="28"/>
      <c r="M23" s="28"/>
      <c r="N23" s="28"/>
      <c r="O23" s="28"/>
      <c r="P23" s="28"/>
      <c r="Q23" s="28"/>
    </row>
    <row r="24" spans="2:9" ht="15.75" customHeight="1">
      <c r="B24" s="135"/>
      <c r="C24" s="135"/>
      <c r="D24" s="135"/>
      <c r="E24" s="135"/>
      <c r="F24" s="135"/>
      <c r="G24" s="135"/>
      <c r="H24" s="135"/>
      <c r="I24" s="135"/>
    </row>
    <row r="25" spans="2:9" ht="19.5" customHeight="1">
      <c r="B25" s="59" t="s">
        <v>26</v>
      </c>
      <c r="C25" s="60"/>
      <c r="D25" s="61" t="s">
        <v>1</v>
      </c>
      <c r="E25" s="129"/>
      <c r="F25" s="129"/>
      <c r="G25" s="129"/>
      <c r="H25" s="129"/>
      <c r="I25" s="130"/>
    </row>
    <row r="26" spans="2:9" ht="7.5" customHeight="1">
      <c r="B26" s="59"/>
      <c r="C26" s="60"/>
      <c r="D26" s="61"/>
      <c r="E26" s="127"/>
      <c r="F26" s="127"/>
      <c r="G26" s="127"/>
      <c r="H26" s="127"/>
      <c r="I26" s="128"/>
    </row>
    <row r="27" spans="2:9" ht="15.75">
      <c r="B27" s="59" t="s">
        <v>82</v>
      </c>
      <c r="C27" s="61"/>
      <c r="D27" s="61"/>
      <c r="E27" s="129"/>
      <c r="F27" s="129"/>
      <c r="G27" s="129"/>
      <c r="H27" s="129"/>
      <c r="I27" s="130"/>
    </row>
    <row r="28" spans="2:9" ht="8.25" customHeight="1">
      <c r="B28" s="59"/>
      <c r="C28" s="60"/>
      <c r="D28" s="61"/>
      <c r="E28" s="62"/>
      <c r="F28" s="62"/>
      <c r="G28" s="62"/>
      <c r="H28" s="62"/>
      <c r="I28" s="63"/>
    </row>
    <row r="29" spans="2:9" ht="15.75">
      <c r="B29" s="64" t="s">
        <v>27</v>
      </c>
      <c r="C29" s="60"/>
      <c r="D29" s="61"/>
      <c r="E29" s="129"/>
      <c r="F29" s="129"/>
      <c r="G29" s="129"/>
      <c r="H29" s="129"/>
      <c r="I29" s="130"/>
    </row>
    <row r="30" spans="2:20" s="2" customFormat="1" ht="6.75" customHeight="1">
      <c r="B30" s="60"/>
      <c r="C30" s="60"/>
      <c r="D30" s="60"/>
      <c r="E30" s="65"/>
      <c r="F30" s="65"/>
      <c r="G30" s="65"/>
      <c r="H30" s="65"/>
      <c r="I30" s="66"/>
      <c r="M30" s="21"/>
      <c r="N30" s="21"/>
      <c r="O30" s="21"/>
      <c r="P30" s="21"/>
      <c r="Q30" s="21"/>
      <c r="R30" s="21"/>
      <c r="S30" s="21"/>
      <c r="T30" s="21"/>
    </row>
    <row r="31" spans="2:9" ht="15.75">
      <c r="B31" s="59" t="s">
        <v>28</v>
      </c>
      <c r="C31" s="59"/>
      <c r="D31" s="59"/>
      <c r="E31" s="129"/>
      <c r="F31" s="129"/>
      <c r="G31" s="129"/>
      <c r="H31" s="129"/>
      <c r="I31" s="130"/>
    </row>
    <row r="32" spans="2:9" ht="6.75" customHeight="1">
      <c r="B32" s="67"/>
      <c r="C32" s="67"/>
      <c r="D32" s="67"/>
      <c r="E32" s="68"/>
      <c r="F32" s="68"/>
      <c r="G32" s="68"/>
      <c r="H32" s="68"/>
      <c r="I32" s="69"/>
    </row>
    <row r="33" spans="2:9" ht="15.75">
      <c r="B33" s="59" t="s">
        <v>29</v>
      </c>
      <c r="C33" s="59"/>
      <c r="D33" s="59"/>
      <c r="E33" s="129"/>
      <c r="F33" s="129"/>
      <c r="G33" s="129"/>
      <c r="H33" s="129"/>
      <c r="I33" s="130"/>
    </row>
    <row r="34" spans="2:9" ht="6.75" customHeight="1">
      <c r="B34" s="60"/>
      <c r="C34" s="60"/>
      <c r="D34" s="60"/>
      <c r="E34" s="65"/>
      <c r="F34" s="65"/>
      <c r="G34" s="65"/>
      <c r="H34" s="65"/>
      <c r="I34" s="69"/>
    </row>
    <row r="35" spans="2:9" ht="15.75">
      <c r="B35" s="59" t="s">
        <v>30</v>
      </c>
      <c r="C35" s="59"/>
      <c r="D35" s="59"/>
      <c r="E35" s="129"/>
      <c r="F35" s="129"/>
      <c r="G35" s="129"/>
      <c r="H35" s="129"/>
      <c r="I35" s="130"/>
    </row>
    <row r="36" spans="2:9" ht="6.75" customHeight="1">
      <c r="B36" s="60"/>
      <c r="C36" s="60"/>
      <c r="D36" s="60"/>
      <c r="E36" s="65"/>
      <c r="F36" s="65"/>
      <c r="G36" s="65"/>
      <c r="H36" s="65"/>
      <c r="I36" s="69"/>
    </row>
    <row r="37" spans="2:9" ht="15.75">
      <c r="B37" s="59" t="s">
        <v>31</v>
      </c>
      <c r="C37" s="59"/>
      <c r="D37" s="59"/>
      <c r="E37" s="129"/>
      <c r="F37" s="129"/>
      <c r="G37" s="129"/>
      <c r="H37" s="129"/>
      <c r="I37" s="130"/>
    </row>
    <row r="38" spans="2:9" ht="6.75" customHeight="1">
      <c r="B38" s="60"/>
      <c r="C38" s="60"/>
      <c r="D38" s="60"/>
      <c r="E38" s="65"/>
      <c r="F38" s="65"/>
      <c r="G38" s="65"/>
      <c r="H38" s="65"/>
      <c r="I38" s="68"/>
    </row>
    <row r="39" spans="2:9" ht="15.75">
      <c r="B39" s="59" t="s">
        <v>32</v>
      </c>
      <c r="C39" s="59"/>
      <c r="D39" s="59"/>
      <c r="E39" s="129"/>
      <c r="F39" s="129"/>
      <c r="G39" s="129"/>
      <c r="H39" s="129"/>
      <c r="I39" s="130"/>
    </row>
    <row r="40" spans="2:9" ht="6.75" customHeight="1">
      <c r="B40" s="59"/>
      <c r="C40" s="59"/>
      <c r="D40" s="59"/>
      <c r="E40" s="62"/>
      <c r="F40" s="62"/>
      <c r="G40" s="62"/>
      <c r="H40" s="62"/>
      <c r="I40" s="68"/>
    </row>
    <row r="41" spans="2:9" ht="15.75">
      <c r="B41" s="59" t="s">
        <v>33</v>
      </c>
      <c r="C41" s="59"/>
      <c r="D41" s="59"/>
      <c r="E41" s="129"/>
      <c r="F41" s="129"/>
      <c r="G41" s="129"/>
      <c r="H41" s="129"/>
      <c r="I41" s="130"/>
    </row>
    <row r="42" spans="2:9" s="13" customFormat="1" ht="7.5" customHeight="1">
      <c r="B42" s="70"/>
      <c r="C42" s="70"/>
      <c r="D42" s="70"/>
      <c r="E42" s="62"/>
      <c r="F42" s="62"/>
      <c r="G42" s="62"/>
      <c r="H42" s="62"/>
      <c r="I42" s="63"/>
    </row>
    <row r="43" spans="2:9" s="13" customFormat="1" ht="15.75">
      <c r="B43" s="70" t="s">
        <v>34</v>
      </c>
      <c r="C43" s="70"/>
      <c r="D43" s="70"/>
      <c r="E43" s="71"/>
      <c r="F43" s="62" t="s">
        <v>35</v>
      </c>
      <c r="G43" s="72"/>
      <c r="H43" s="62"/>
      <c r="I43" s="63"/>
    </row>
    <row r="44" spans="2:9" s="13" customFormat="1" ht="15.75">
      <c r="B44" s="10"/>
      <c r="C44" s="10"/>
      <c r="D44" s="10"/>
      <c r="E44" s="18"/>
      <c r="F44" s="14"/>
      <c r="H44" s="14"/>
      <c r="I44" s="35"/>
    </row>
    <row r="45" spans="2:9" s="13" customFormat="1" ht="45.75" customHeight="1">
      <c r="B45" s="136" t="s">
        <v>36</v>
      </c>
      <c r="C45" s="136"/>
      <c r="D45" s="136"/>
      <c r="E45" s="136"/>
      <c r="F45" s="136"/>
      <c r="G45" s="136"/>
      <c r="H45" s="136"/>
      <c r="I45" s="136"/>
    </row>
    <row r="46" spans="2:9" ht="15.75">
      <c r="B46" s="59" t="s">
        <v>37</v>
      </c>
      <c r="C46" s="59"/>
      <c r="D46" s="59"/>
      <c r="E46" s="73" t="s">
        <v>38</v>
      </c>
      <c r="F46" s="74">
        <f>MIN('Gwariant Dyddiol'!B9:B212)</f>
        <v>0</v>
      </c>
      <c r="G46" s="120" t="s">
        <v>39</v>
      </c>
      <c r="H46" s="74">
        <f>MAX('Gwariant Dyddiol'!B9:B212)</f>
        <v>0</v>
      </c>
      <c r="I46" s="67"/>
    </row>
    <row r="47" spans="2:9" ht="15.75">
      <c r="B47" s="59"/>
      <c r="C47" s="59"/>
      <c r="D47" s="59"/>
      <c r="E47" s="73"/>
      <c r="F47" s="75"/>
      <c r="G47" s="60"/>
      <c r="H47" s="75"/>
      <c r="I47" s="67"/>
    </row>
    <row r="48" spans="2:9" ht="15.75">
      <c r="B48" s="59" t="s">
        <v>40</v>
      </c>
      <c r="C48" s="59"/>
      <c r="D48" s="59"/>
      <c r="E48" s="76"/>
      <c r="F48" s="77">
        <f>COUNTA('Gwariant Dyddiol'!B9:B212)</f>
        <v>0</v>
      </c>
      <c r="G48" s="121" t="s">
        <v>35</v>
      </c>
      <c r="H48" s="78"/>
      <c r="I48" s="67"/>
    </row>
    <row r="49" spans="2:9" ht="15.75">
      <c r="B49" s="6"/>
      <c r="C49" s="6"/>
      <c r="D49" s="6"/>
      <c r="E49" s="7"/>
      <c r="F49" s="19"/>
      <c r="G49" s="7"/>
      <c r="H49" s="36"/>
      <c r="I49" s="2"/>
    </row>
    <row r="50" spans="2:12" ht="40.5" customHeight="1">
      <c r="B50" s="160" t="s">
        <v>64</v>
      </c>
      <c r="C50" s="160"/>
      <c r="D50" s="160"/>
      <c r="E50" s="160"/>
      <c r="F50" s="160"/>
      <c r="G50" s="160"/>
      <c r="H50" s="160"/>
      <c r="I50" s="160"/>
      <c r="J50" s="47"/>
      <c r="K50" s="47"/>
      <c r="L50" s="47"/>
    </row>
    <row r="51" spans="2:9" ht="15">
      <c r="B51" s="2"/>
      <c r="C51" s="2"/>
      <c r="D51" s="2"/>
      <c r="E51" s="2"/>
      <c r="F51" s="2"/>
      <c r="G51" s="2"/>
      <c r="H51" s="2"/>
      <c r="I51" s="2"/>
    </row>
    <row r="52" spans="2:9" ht="15.75">
      <c r="B52" s="79" t="s">
        <v>41</v>
      </c>
      <c r="C52" s="79"/>
      <c r="D52" s="79"/>
      <c r="E52" s="79"/>
      <c r="F52" s="80">
        <f>'Gwariant Dyddiol'!R4</f>
        <v>0</v>
      </c>
      <c r="G52" s="81"/>
      <c r="H52" s="82"/>
      <c r="I52" s="67"/>
    </row>
    <row r="53" spans="2:9" ht="15.75" thickBot="1">
      <c r="B53" s="67"/>
      <c r="C53" s="67"/>
      <c r="D53" s="67"/>
      <c r="E53" s="67"/>
      <c r="F53" s="67"/>
      <c r="G53" s="67"/>
      <c r="H53" s="67"/>
      <c r="I53" s="67"/>
    </row>
    <row r="54" spans="2:9" ht="15">
      <c r="B54" s="143" t="s">
        <v>98</v>
      </c>
      <c r="C54" s="144"/>
      <c r="D54" s="144"/>
      <c r="E54" s="144"/>
      <c r="F54" s="144"/>
      <c r="G54" s="144"/>
      <c r="H54" s="144"/>
      <c r="I54" s="145"/>
    </row>
    <row r="55" spans="2:9" ht="15">
      <c r="B55" s="146"/>
      <c r="C55" s="147"/>
      <c r="D55" s="147"/>
      <c r="E55" s="147"/>
      <c r="F55" s="147"/>
      <c r="G55" s="147"/>
      <c r="H55" s="147"/>
      <c r="I55" s="148"/>
    </row>
    <row r="56" spans="2:9" ht="15">
      <c r="B56" s="146"/>
      <c r="C56" s="147"/>
      <c r="D56" s="147"/>
      <c r="E56" s="147"/>
      <c r="F56" s="147"/>
      <c r="G56" s="147"/>
      <c r="H56" s="147"/>
      <c r="I56" s="148"/>
    </row>
    <row r="57" spans="2:9" ht="15">
      <c r="B57" s="146"/>
      <c r="C57" s="147"/>
      <c r="D57" s="147"/>
      <c r="E57" s="147"/>
      <c r="F57" s="147"/>
      <c r="G57" s="147"/>
      <c r="H57" s="147"/>
      <c r="I57" s="148"/>
    </row>
    <row r="58" spans="2:9" ht="15">
      <c r="B58" s="146"/>
      <c r="C58" s="147"/>
      <c r="D58" s="147"/>
      <c r="E58" s="147"/>
      <c r="F58" s="147"/>
      <c r="G58" s="147"/>
      <c r="H58" s="147"/>
      <c r="I58" s="148"/>
    </row>
    <row r="59" spans="2:9" ht="97.5" customHeight="1" thickBot="1">
      <c r="B59" s="149"/>
      <c r="C59" s="150"/>
      <c r="D59" s="150"/>
      <c r="E59" s="150"/>
      <c r="F59" s="150"/>
      <c r="G59" s="150"/>
      <c r="H59" s="150"/>
      <c r="I59" s="151"/>
    </row>
    <row r="60" spans="2:9" ht="14.25" customHeight="1">
      <c r="B60" s="20"/>
      <c r="C60" s="8"/>
      <c r="D60" s="38"/>
      <c r="E60" s="20"/>
      <c r="F60" s="39"/>
      <c r="G60" s="39"/>
      <c r="H60" s="39"/>
      <c r="I60" s="39"/>
    </row>
    <row r="61" spans="2:9" ht="31.5" customHeight="1">
      <c r="B61" s="137" t="s">
        <v>92</v>
      </c>
      <c r="C61" s="137"/>
      <c r="D61" s="137"/>
      <c r="E61" s="137"/>
      <c r="F61" s="137"/>
      <c r="G61" s="137"/>
      <c r="H61" s="137"/>
      <c r="I61" s="137"/>
    </row>
    <row r="62" spans="2:9" ht="12.75" customHeight="1" thickBot="1">
      <c r="B62" s="37"/>
      <c r="C62" s="8"/>
      <c r="D62" s="42"/>
      <c r="E62" s="37"/>
      <c r="F62" s="37"/>
      <c r="G62" s="37"/>
      <c r="H62" s="37"/>
      <c r="I62" s="37"/>
    </row>
    <row r="63" spans="2:9" ht="36" customHeight="1">
      <c r="B63" s="140" t="s">
        <v>107</v>
      </c>
      <c r="C63" s="141"/>
      <c r="D63" s="141"/>
      <c r="E63" s="141"/>
      <c r="F63" s="141"/>
      <c r="G63" s="141"/>
      <c r="H63" s="141"/>
      <c r="I63" s="142"/>
    </row>
    <row r="64" spans="2:9" ht="55.5" customHeight="1">
      <c r="B64" s="154" t="s">
        <v>93</v>
      </c>
      <c r="C64" s="155"/>
      <c r="D64" s="155"/>
      <c r="E64" s="155"/>
      <c r="F64" s="155"/>
      <c r="G64" s="155"/>
      <c r="H64" s="155"/>
      <c r="I64" s="156"/>
    </row>
    <row r="65" spans="2:9" ht="15.75" customHeight="1" hidden="1">
      <c r="B65" s="154"/>
      <c r="C65" s="155"/>
      <c r="D65" s="155"/>
      <c r="E65" s="155"/>
      <c r="F65" s="155"/>
      <c r="G65" s="155"/>
      <c r="H65" s="155"/>
      <c r="I65" s="156"/>
    </row>
    <row r="66" spans="2:9" ht="15" customHeight="1" thickBot="1">
      <c r="B66" s="157"/>
      <c r="C66" s="158"/>
      <c r="D66" s="158"/>
      <c r="E66" s="158"/>
      <c r="F66" s="158"/>
      <c r="G66" s="158"/>
      <c r="H66" s="158"/>
      <c r="I66" s="159"/>
    </row>
    <row r="67" spans="2:9" ht="15">
      <c r="B67" s="9"/>
      <c r="C67" s="9"/>
      <c r="D67" s="43"/>
      <c r="E67" s="9"/>
      <c r="F67" s="9"/>
      <c r="G67" s="9"/>
      <c r="H67" s="9"/>
      <c r="I67" s="9"/>
    </row>
    <row r="68" spans="2:9" ht="15">
      <c r="B68" s="9"/>
      <c r="C68" s="9"/>
      <c r="D68" s="9"/>
      <c r="E68" s="9"/>
      <c r="F68" s="9"/>
      <c r="G68" s="9"/>
      <c r="H68" s="9"/>
      <c r="I68" s="9"/>
    </row>
    <row r="69" spans="2:4" ht="15.75">
      <c r="B69" s="152"/>
      <c r="C69" s="153"/>
      <c r="D69" s="153"/>
    </row>
    <row r="70" spans="2:4" ht="8.25" customHeight="1">
      <c r="B70" s="10"/>
      <c r="C70" s="11"/>
      <c r="D70" s="11"/>
    </row>
    <row r="71" spans="2:4" ht="15.75">
      <c r="B71" s="152"/>
      <c r="C71" s="153"/>
      <c r="D71" s="153"/>
    </row>
    <row r="72" spans="2:4" ht="9" customHeight="1">
      <c r="B72" s="10"/>
      <c r="C72" s="11"/>
      <c r="D72" s="11"/>
    </row>
    <row r="73" spans="2:4" ht="15.75">
      <c r="B73" s="138"/>
      <c r="C73" s="139"/>
      <c r="D73" s="139"/>
    </row>
    <row r="74" spans="2:9" ht="15">
      <c r="B74" s="12"/>
      <c r="C74" s="13"/>
      <c r="D74" s="13"/>
      <c r="E74" s="13"/>
      <c r="F74" s="12"/>
      <c r="G74" s="13"/>
      <c r="H74" s="13"/>
      <c r="I74" s="13"/>
    </row>
    <row r="75" spans="2:9" ht="15">
      <c r="B75" s="13"/>
      <c r="C75" s="13"/>
      <c r="D75" s="13"/>
      <c r="E75" s="13"/>
      <c r="F75" s="13"/>
      <c r="G75" s="13"/>
      <c r="H75" s="13"/>
      <c r="I75" s="13"/>
    </row>
    <row r="76" spans="2:9" ht="15">
      <c r="B76" s="13"/>
      <c r="C76" s="13"/>
      <c r="D76" s="13"/>
      <c r="E76" s="13"/>
      <c r="F76" s="13"/>
      <c r="G76" s="13"/>
      <c r="H76" s="13"/>
      <c r="I76" s="13"/>
    </row>
    <row r="77" spans="2:9" ht="15">
      <c r="B77" s="13"/>
      <c r="C77" s="13"/>
      <c r="D77" s="13"/>
      <c r="E77" s="13"/>
      <c r="F77" s="13"/>
      <c r="G77" s="13"/>
      <c r="H77" s="13"/>
      <c r="I77" s="13"/>
    </row>
    <row r="78" spans="2:9" ht="15">
      <c r="B78" s="13"/>
      <c r="C78" s="13"/>
      <c r="D78" s="13"/>
      <c r="E78" s="13"/>
      <c r="F78" s="13"/>
      <c r="G78" s="13"/>
      <c r="H78" s="13"/>
      <c r="I78" s="13"/>
    </row>
    <row r="79" spans="2:9" ht="15">
      <c r="B79" s="13"/>
      <c r="C79" s="13"/>
      <c r="D79" s="13"/>
      <c r="E79" s="13"/>
      <c r="F79" s="13"/>
      <c r="G79" s="13"/>
      <c r="H79" s="13"/>
      <c r="I79" s="13"/>
    </row>
    <row r="80" spans="2:9" ht="15">
      <c r="B80" s="13"/>
      <c r="C80" s="13"/>
      <c r="D80" s="13"/>
      <c r="E80" s="13"/>
      <c r="F80" s="13"/>
      <c r="G80" s="13"/>
      <c r="H80" s="13"/>
      <c r="I80" s="13"/>
    </row>
    <row r="81" spans="2:9" ht="15">
      <c r="B81" s="13"/>
      <c r="C81" s="13"/>
      <c r="D81" s="13"/>
      <c r="E81" s="13"/>
      <c r="F81" s="13"/>
      <c r="G81" s="13"/>
      <c r="H81" s="13"/>
      <c r="I81" s="13"/>
    </row>
    <row r="82" spans="2:9" ht="15">
      <c r="B82" s="13"/>
      <c r="C82" s="13"/>
      <c r="D82" s="13"/>
      <c r="E82" s="13"/>
      <c r="F82" s="13"/>
      <c r="G82" s="13"/>
      <c r="H82" s="13"/>
      <c r="I82" s="13"/>
    </row>
    <row r="83" spans="2:9" ht="15">
      <c r="B83" s="13"/>
      <c r="C83" s="13"/>
      <c r="D83" s="13"/>
      <c r="E83" s="13"/>
      <c r="F83" s="13"/>
      <c r="G83" s="13"/>
      <c r="H83" s="13"/>
      <c r="I83" s="13"/>
    </row>
    <row r="84" spans="2:9" ht="15">
      <c r="B84" s="13"/>
      <c r="C84" s="13"/>
      <c r="D84" s="13"/>
      <c r="E84" s="13"/>
      <c r="F84" s="13"/>
      <c r="G84" s="13"/>
      <c r="H84" s="13"/>
      <c r="I84" s="13"/>
    </row>
    <row r="85" spans="2:9" ht="15">
      <c r="B85" s="13"/>
      <c r="C85" s="13"/>
      <c r="D85" s="13"/>
      <c r="E85" s="13"/>
      <c r="F85" s="13"/>
      <c r="G85" s="13"/>
      <c r="H85" s="13"/>
      <c r="I85" s="13"/>
    </row>
    <row r="86" spans="2:9" ht="15">
      <c r="B86" s="13"/>
      <c r="C86" s="13"/>
      <c r="D86" s="13"/>
      <c r="E86" s="13"/>
      <c r="F86" s="13"/>
      <c r="G86" s="13"/>
      <c r="H86" s="13"/>
      <c r="I86" s="13"/>
    </row>
    <row r="87" spans="2:9" ht="15">
      <c r="B87" s="13"/>
      <c r="C87" s="13"/>
      <c r="D87" s="13"/>
      <c r="E87" s="13"/>
      <c r="F87" s="13"/>
      <c r="G87" s="13"/>
      <c r="H87" s="13"/>
      <c r="I87" s="13"/>
    </row>
    <row r="88" spans="2:9" ht="15">
      <c r="B88" s="13"/>
      <c r="C88" s="13"/>
      <c r="D88" s="13"/>
      <c r="E88" s="13"/>
      <c r="F88" s="13"/>
      <c r="G88" s="13"/>
      <c r="H88" s="13"/>
      <c r="I88" s="13"/>
    </row>
    <row r="89" spans="2:9" ht="15">
      <c r="B89" s="13"/>
      <c r="C89" s="13"/>
      <c r="D89" s="13"/>
      <c r="E89" s="13"/>
      <c r="F89" s="13"/>
      <c r="G89" s="13"/>
      <c r="H89" s="13"/>
      <c r="I89" s="13"/>
    </row>
    <row r="90" spans="2:9" ht="15">
      <c r="B90" s="13"/>
      <c r="C90" s="13"/>
      <c r="D90" s="13"/>
      <c r="E90" s="13"/>
      <c r="F90" s="13"/>
      <c r="G90" s="13"/>
      <c r="H90" s="13"/>
      <c r="I90" s="13"/>
    </row>
    <row r="91" spans="2:9" ht="15">
      <c r="B91" s="13"/>
      <c r="C91" s="13"/>
      <c r="D91" s="13"/>
      <c r="E91" s="13"/>
      <c r="F91" s="13"/>
      <c r="G91" s="13"/>
      <c r="H91" s="13"/>
      <c r="I91" s="13"/>
    </row>
    <row r="92" spans="2:9" ht="15">
      <c r="B92" s="13"/>
      <c r="C92" s="13"/>
      <c r="D92" s="13"/>
      <c r="E92" s="13"/>
      <c r="F92" s="13"/>
      <c r="G92" s="13"/>
      <c r="H92" s="13"/>
      <c r="I92" s="13"/>
    </row>
  </sheetData>
  <sheetProtection password="CA77" sheet="1"/>
  <mergeCells count="25">
    <mergeCell ref="B45:I45"/>
    <mergeCell ref="B61:I61"/>
    <mergeCell ref="E41:I41"/>
    <mergeCell ref="B73:D73"/>
    <mergeCell ref="B63:I63"/>
    <mergeCell ref="B54:I59"/>
    <mergeCell ref="B69:D69"/>
    <mergeCell ref="B64:I66"/>
    <mergeCell ref="B50:I50"/>
    <mergeCell ref="B71:D71"/>
    <mergeCell ref="E29:I29"/>
    <mergeCell ref="B14:I14"/>
    <mergeCell ref="L16:P22"/>
    <mergeCell ref="B16:I24"/>
    <mergeCell ref="E31:I31"/>
    <mergeCell ref="E39:I39"/>
    <mergeCell ref="E37:I37"/>
    <mergeCell ref="E33:I33"/>
    <mergeCell ref="E35:I35"/>
    <mergeCell ref="H7:I8"/>
    <mergeCell ref="L9:M10"/>
    <mergeCell ref="H9:I10"/>
    <mergeCell ref="E26:I26"/>
    <mergeCell ref="E27:I27"/>
    <mergeCell ref="E25:I25"/>
  </mergeCells>
  <conditionalFormatting sqref="F46">
    <cfRule type="cellIs" priority="3" dxfId="3" operator="greaterThan" stopIfTrue="1">
      <formula>0</formula>
    </cfRule>
    <cfRule type="cellIs" priority="4" dxfId="3" operator="greaterThan" stopIfTrue="1">
      <formula>"00/01/00"</formula>
    </cfRule>
    <cfRule type="cellIs" priority="5" dxfId="4" operator="equal" stopIfTrue="1">
      <formula>"00/01/00"</formula>
    </cfRule>
    <cfRule type="cellIs" priority="6" dxfId="7" operator="equal" stopIfTrue="1">
      <formula>"00/01/00"</formula>
    </cfRule>
    <cfRule type="cellIs" priority="7" dxfId="0" operator="equal" stopIfTrue="1">
      <formula>0</formula>
    </cfRule>
    <cfRule type="cellIs" priority="8" dxfId="8" operator="equal" stopIfTrue="1">
      <formula>"00/01/00"</formula>
    </cfRule>
    <cfRule type="cellIs" priority="9" dxfId="8" operator="equal" stopIfTrue="1">
      <formula>"00/01/00"</formula>
    </cfRule>
  </conditionalFormatting>
  <conditionalFormatting sqref="H46 F48:F49">
    <cfRule type="cellIs" priority="2" dxfId="3" operator="greaterThan" stopIfTrue="1">
      <formula>0</formula>
    </cfRule>
  </conditionalFormatting>
  <hyperlinks>
    <hyperlink ref="B14" r:id="rId1" display="Lawrlwythwch a darllen y nodiadau Cynllun Teithio  yn drylwyr cyn ceisio llenwi'r ffurflen hon."/>
    <hyperlink ref="B14:I14" r:id="rId2" display="Lawrlwythwch a darllen y nodiadau Cynllun Teithio  yn drylwyr cyn ceisio llenwi'r ffurflen hon."/>
  </hyperlinks>
  <printOptions/>
  <pageMargins left="0.24" right="0.19" top="0.41" bottom="0.36" header="0.26" footer="0.25"/>
  <pageSetup fitToHeight="1" fitToWidth="1" horizontalDpi="600" verticalDpi="600" orientation="portrait" paperSize="9" scale="81" r:id="rId6"/>
  <drawing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7AB64"/>
  </sheetPr>
  <dimension ref="A1:R263"/>
  <sheetViews>
    <sheetView showGridLines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2" sqref="C12"/>
    </sheetView>
  </sheetViews>
  <sheetFormatPr defaultColWidth="9.140625" defaultRowHeight="12.75"/>
  <cols>
    <col min="1" max="1" width="3.28125" style="0" customWidth="1"/>
    <col min="2" max="2" width="10.57421875" style="0" customWidth="1"/>
    <col min="3" max="3" width="37.7109375" style="0" customWidth="1"/>
    <col min="4" max="4" width="9.421875" style="0" customWidth="1"/>
    <col min="5" max="5" width="8.140625" style="0" customWidth="1"/>
    <col min="6" max="6" width="10.140625" style="0" customWidth="1"/>
    <col min="7" max="7" width="9.7109375" style="0" customWidth="1"/>
    <col min="8" max="9" width="7.7109375" style="0" customWidth="1"/>
    <col min="10" max="10" width="17.7109375" style="0" customWidth="1"/>
    <col min="11" max="11" width="18.00390625" style="0" customWidth="1"/>
    <col min="12" max="12" width="13.57421875" style="0" customWidth="1"/>
    <col min="13" max="16" width="10.421875" style="0" customWidth="1"/>
    <col min="17" max="17" width="13.140625" style="0" customWidth="1"/>
    <col min="18" max="18" width="13.00390625" style="0" customWidth="1"/>
  </cols>
  <sheetData>
    <row r="1" spans="2:18" ht="6.75" customHeight="1">
      <c r="B1" s="15"/>
      <c r="C1" s="15"/>
      <c r="D1" s="15"/>
      <c r="E1" s="15"/>
      <c r="F1" s="15"/>
      <c r="G1" s="15"/>
      <c r="H1" s="15"/>
      <c r="I1" s="193"/>
      <c r="J1" s="193"/>
      <c r="K1" s="15"/>
      <c r="L1" s="15"/>
      <c r="M1" s="15"/>
      <c r="N1" s="15"/>
      <c r="O1" s="15"/>
      <c r="P1" s="15"/>
      <c r="Q1" s="15"/>
      <c r="R1" s="15"/>
    </row>
    <row r="2" spans="2:18" ht="15" customHeight="1">
      <c r="B2" s="15"/>
      <c r="C2" s="15"/>
      <c r="D2" s="15"/>
      <c r="E2" s="15"/>
      <c r="F2" s="15"/>
      <c r="G2" s="15"/>
      <c r="H2" s="15"/>
      <c r="I2" s="41"/>
      <c r="J2" s="41"/>
      <c r="K2" s="15"/>
      <c r="L2" s="15"/>
      <c r="M2" s="15"/>
      <c r="N2" s="15"/>
      <c r="O2" s="15"/>
      <c r="P2" s="15"/>
      <c r="Q2" s="15"/>
      <c r="R2" s="15"/>
    </row>
    <row r="3" spans="2:18" ht="39.75" customHeight="1">
      <c r="B3" s="161" t="s">
        <v>100</v>
      </c>
      <c r="C3" s="161"/>
      <c r="D3" s="16"/>
      <c r="E3" s="168"/>
      <c r="F3" s="168"/>
      <c r="G3" s="168"/>
      <c r="H3" s="168"/>
      <c r="I3" s="15"/>
      <c r="J3" s="97" t="s">
        <v>83</v>
      </c>
      <c r="K3" s="17"/>
      <c r="L3" s="168"/>
      <c r="M3" s="169"/>
      <c r="N3" s="40"/>
      <c r="O3" s="40"/>
      <c r="P3" s="40"/>
      <c r="Q3" s="15"/>
      <c r="R3" s="15"/>
    </row>
    <row r="4" spans="2:18" ht="42" customHeight="1">
      <c r="B4" s="161" t="s">
        <v>99</v>
      </c>
      <c r="C4" s="161"/>
      <c r="D4" s="16"/>
      <c r="E4" s="192"/>
      <c r="F4" s="192"/>
      <c r="G4" s="192"/>
      <c r="H4" s="192"/>
      <c r="I4" s="15"/>
      <c r="J4" s="97" t="s">
        <v>83</v>
      </c>
      <c r="K4" s="17"/>
      <c r="L4" s="168"/>
      <c r="M4" s="169"/>
      <c r="N4" s="40"/>
      <c r="O4" s="40"/>
      <c r="P4" s="40"/>
      <c r="Q4" s="118" t="s">
        <v>4</v>
      </c>
      <c r="R4" s="119">
        <f>SUM(R9:R212)</f>
        <v>0</v>
      </c>
    </row>
    <row r="5" spans="2:18" ht="13.5" thickBo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27" customHeight="1" thickBot="1">
      <c r="A6" s="83"/>
      <c r="B6" s="198" t="s">
        <v>101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200"/>
    </row>
    <row r="7" spans="1:18" ht="19.5" customHeight="1" thickBot="1">
      <c r="A7" s="83"/>
      <c r="B7" s="201" t="s">
        <v>117</v>
      </c>
      <c r="C7" s="203" t="s">
        <v>5</v>
      </c>
      <c r="D7" s="205"/>
      <c r="E7" s="205"/>
      <c r="F7" s="205"/>
      <c r="G7" s="206"/>
      <c r="H7" s="174" t="s">
        <v>11</v>
      </c>
      <c r="I7" s="175"/>
      <c r="J7" s="203" t="s">
        <v>12</v>
      </c>
      <c r="K7" s="204"/>
      <c r="L7" s="196" t="s">
        <v>109</v>
      </c>
      <c r="M7" s="164" t="s">
        <v>15</v>
      </c>
      <c r="N7" s="165"/>
      <c r="O7" s="164" t="s">
        <v>16</v>
      </c>
      <c r="P7" s="165"/>
      <c r="Q7" s="196" t="s">
        <v>17</v>
      </c>
      <c r="R7" s="194" t="s">
        <v>18</v>
      </c>
    </row>
    <row r="8" spans="1:18" ht="34.5" thickBot="1">
      <c r="A8" s="83"/>
      <c r="B8" s="202"/>
      <c r="C8" s="109" t="s">
        <v>6</v>
      </c>
      <c r="D8" s="110" t="s">
        <v>7</v>
      </c>
      <c r="E8" s="111" t="s">
        <v>8</v>
      </c>
      <c r="F8" s="112" t="s">
        <v>9</v>
      </c>
      <c r="G8" s="113" t="s">
        <v>10</v>
      </c>
      <c r="H8" s="176"/>
      <c r="I8" s="177"/>
      <c r="J8" s="114" t="s">
        <v>13</v>
      </c>
      <c r="K8" s="115" t="s">
        <v>14</v>
      </c>
      <c r="L8" s="197"/>
      <c r="M8" s="116" t="s">
        <v>19</v>
      </c>
      <c r="N8" s="116" t="s">
        <v>20</v>
      </c>
      <c r="O8" s="116" t="s">
        <v>19</v>
      </c>
      <c r="P8" s="116" t="s">
        <v>20</v>
      </c>
      <c r="Q8" s="197"/>
      <c r="R8" s="195"/>
    </row>
    <row r="9" spans="1:18" ht="12.75" customHeight="1">
      <c r="A9" s="189">
        <v>1</v>
      </c>
      <c r="B9" s="186"/>
      <c r="C9" s="84" t="s">
        <v>0</v>
      </c>
      <c r="D9" s="85"/>
      <c r="E9" s="86">
        <v>0.3</v>
      </c>
      <c r="F9" s="87">
        <f aca="true" t="shared" si="0" ref="F9:F72">SUM(D9*E9)</f>
        <v>0</v>
      </c>
      <c r="G9" s="190"/>
      <c r="H9" s="170"/>
      <c r="I9" s="171"/>
      <c r="J9" s="180">
        <f>SUM(F9+F10+G9+G10+H9)</f>
        <v>0</v>
      </c>
      <c r="K9" s="178">
        <f>IF(J9&lt;=50,J9,50)</f>
        <v>0</v>
      </c>
      <c r="L9" s="182"/>
      <c r="M9" s="166"/>
      <c r="N9" s="162">
        <f>M9*0.02</f>
        <v>0</v>
      </c>
      <c r="O9" s="166"/>
      <c r="P9" s="162">
        <f>O9*0.02</f>
        <v>0</v>
      </c>
      <c r="Q9" s="182"/>
      <c r="R9" s="184">
        <f>SUM(K9+L9+N9+P9+Q9)</f>
        <v>0</v>
      </c>
    </row>
    <row r="10" spans="1:18" ht="12.75" customHeight="1" thickBot="1">
      <c r="A10" s="188"/>
      <c r="B10" s="187"/>
      <c r="C10" s="88" t="s">
        <v>65</v>
      </c>
      <c r="D10" s="89"/>
      <c r="E10" s="90">
        <v>0.15</v>
      </c>
      <c r="F10" s="91">
        <f t="shared" si="0"/>
        <v>0</v>
      </c>
      <c r="G10" s="191"/>
      <c r="H10" s="172"/>
      <c r="I10" s="173"/>
      <c r="J10" s="181"/>
      <c r="K10" s="179"/>
      <c r="L10" s="183"/>
      <c r="M10" s="217"/>
      <c r="N10" s="163"/>
      <c r="O10" s="167"/>
      <c r="P10" s="163"/>
      <c r="Q10" s="183"/>
      <c r="R10" s="185"/>
    </row>
    <row r="11" spans="1:18" ht="12.75" customHeight="1">
      <c r="A11" s="188">
        <v>2</v>
      </c>
      <c r="B11" s="186"/>
      <c r="C11" s="84" t="s">
        <v>0</v>
      </c>
      <c r="D11" s="85"/>
      <c r="E11" s="86">
        <v>0.3</v>
      </c>
      <c r="F11" s="87">
        <f t="shared" si="0"/>
        <v>0</v>
      </c>
      <c r="G11" s="190"/>
      <c r="H11" s="170"/>
      <c r="I11" s="171"/>
      <c r="J11" s="180">
        <f>SUM(F11+F12+G11+G12+H11)</f>
        <v>0</v>
      </c>
      <c r="K11" s="178">
        <f>IF(J11&lt;=50,J11,50)</f>
        <v>0</v>
      </c>
      <c r="L11" s="182"/>
      <c r="M11" s="166"/>
      <c r="N11" s="162">
        <f>M11*0.02</f>
        <v>0</v>
      </c>
      <c r="O11" s="166"/>
      <c r="P11" s="162">
        <f>O11*0.02</f>
        <v>0</v>
      </c>
      <c r="Q11" s="182"/>
      <c r="R11" s="184">
        <f>SUM(K11+L11+N11+P11+Q11)</f>
        <v>0</v>
      </c>
    </row>
    <row r="12" spans="1:18" ht="12.75" customHeight="1" thickBot="1">
      <c r="A12" s="188"/>
      <c r="B12" s="187"/>
      <c r="C12" s="88" t="s">
        <v>65</v>
      </c>
      <c r="D12" s="89"/>
      <c r="E12" s="90">
        <v>0.15</v>
      </c>
      <c r="F12" s="91">
        <f t="shared" si="0"/>
        <v>0</v>
      </c>
      <c r="G12" s="191"/>
      <c r="H12" s="172"/>
      <c r="I12" s="173"/>
      <c r="J12" s="181"/>
      <c r="K12" s="179"/>
      <c r="L12" s="183"/>
      <c r="M12" s="167"/>
      <c r="N12" s="163"/>
      <c r="O12" s="167"/>
      <c r="P12" s="163"/>
      <c r="Q12" s="183"/>
      <c r="R12" s="185"/>
    </row>
    <row r="13" spans="1:18" ht="12.75" customHeight="1">
      <c r="A13" s="188">
        <v>3</v>
      </c>
      <c r="B13" s="186"/>
      <c r="C13" s="84" t="s">
        <v>0</v>
      </c>
      <c r="D13" s="85"/>
      <c r="E13" s="86">
        <v>0.3</v>
      </c>
      <c r="F13" s="87">
        <f t="shared" si="0"/>
        <v>0</v>
      </c>
      <c r="G13" s="190"/>
      <c r="H13" s="170"/>
      <c r="I13" s="171"/>
      <c r="J13" s="180">
        <f>SUM(F13+F14+G13+G14+H13)</f>
        <v>0</v>
      </c>
      <c r="K13" s="178">
        <f>IF(J13&lt;=50,J13,50)</f>
        <v>0</v>
      </c>
      <c r="L13" s="182"/>
      <c r="M13" s="166"/>
      <c r="N13" s="162">
        <f>M13*0.02</f>
        <v>0</v>
      </c>
      <c r="O13" s="166"/>
      <c r="P13" s="162">
        <f>O13*0.02</f>
        <v>0</v>
      </c>
      <c r="Q13" s="182"/>
      <c r="R13" s="184">
        <f>SUM(K13+L13+N13+P13+Q13)</f>
        <v>0</v>
      </c>
    </row>
    <row r="14" spans="1:18" ht="12.75" customHeight="1" thickBot="1">
      <c r="A14" s="188"/>
      <c r="B14" s="187"/>
      <c r="C14" s="88" t="s">
        <v>65</v>
      </c>
      <c r="D14" s="89"/>
      <c r="E14" s="90">
        <v>0.15</v>
      </c>
      <c r="F14" s="91">
        <f t="shared" si="0"/>
        <v>0</v>
      </c>
      <c r="G14" s="191"/>
      <c r="H14" s="172"/>
      <c r="I14" s="173"/>
      <c r="J14" s="181"/>
      <c r="K14" s="179"/>
      <c r="L14" s="183"/>
      <c r="M14" s="167"/>
      <c r="N14" s="163"/>
      <c r="O14" s="167"/>
      <c r="P14" s="163"/>
      <c r="Q14" s="183"/>
      <c r="R14" s="185"/>
    </row>
    <row r="15" spans="1:18" ht="12.75" customHeight="1">
      <c r="A15" s="188">
        <v>4</v>
      </c>
      <c r="B15" s="186"/>
      <c r="C15" s="84" t="s">
        <v>0</v>
      </c>
      <c r="D15" s="85"/>
      <c r="E15" s="86">
        <v>0.3</v>
      </c>
      <c r="F15" s="87">
        <f t="shared" si="0"/>
        <v>0</v>
      </c>
      <c r="G15" s="190"/>
      <c r="H15" s="170"/>
      <c r="I15" s="171"/>
      <c r="J15" s="180">
        <f>SUM(F15+F16+G15+G16+H15)</f>
        <v>0</v>
      </c>
      <c r="K15" s="178">
        <f>IF(J15&lt;=50,J15,50)</f>
        <v>0</v>
      </c>
      <c r="L15" s="182"/>
      <c r="M15" s="166"/>
      <c r="N15" s="162">
        <f>M15*0.02</f>
        <v>0</v>
      </c>
      <c r="O15" s="166"/>
      <c r="P15" s="162">
        <f>O15*0.02</f>
        <v>0</v>
      </c>
      <c r="Q15" s="182"/>
      <c r="R15" s="184">
        <f>SUM(K15+L15+N15+P15+Q15)</f>
        <v>0</v>
      </c>
    </row>
    <row r="16" spans="1:18" ht="12.75" customHeight="1" thickBot="1">
      <c r="A16" s="188"/>
      <c r="B16" s="187"/>
      <c r="C16" s="88" t="s">
        <v>65</v>
      </c>
      <c r="D16" s="89"/>
      <c r="E16" s="90">
        <v>0.15</v>
      </c>
      <c r="F16" s="91">
        <f t="shared" si="0"/>
        <v>0</v>
      </c>
      <c r="G16" s="191"/>
      <c r="H16" s="172"/>
      <c r="I16" s="173"/>
      <c r="J16" s="181"/>
      <c r="K16" s="179"/>
      <c r="L16" s="183"/>
      <c r="M16" s="167"/>
      <c r="N16" s="163"/>
      <c r="O16" s="167"/>
      <c r="P16" s="163"/>
      <c r="Q16" s="183"/>
      <c r="R16" s="185"/>
    </row>
    <row r="17" spans="1:18" ht="12.75" customHeight="1">
      <c r="A17" s="188">
        <v>5</v>
      </c>
      <c r="B17" s="186"/>
      <c r="C17" s="84" t="s">
        <v>0</v>
      </c>
      <c r="D17" s="85"/>
      <c r="E17" s="86">
        <v>0.3</v>
      </c>
      <c r="F17" s="87">
        <f t="shared" si="0"/>
        <v>0</v>
      </c>
      <c r="G17" s="190"/>
      <c r="H17" s="170"/>
      <c r="I17" s="171"/>
      <c r="J17" s="180">
        <f>SUM(F17+F18+G17+G18+H17)</f>
        <v>0</v>
      </c>
      <c r="K17" s="178">
        <f>IF(J17&lt;=50,J17,50)</f>
        <v>0</v>
      </c>
      <c r="L17" s="182"/>
      <c r="M17" s="166"/>
      <c r="N17" s="162">
        <f>M17*0.02</f>
        <v>0</v>
      </c>
      <c r="O17" s="166"/>
      <c r="P17" s="162">
        <f>O17*0.02</f>
        <v>0</v>
      </c>
      <c r="Q17" s="182"/>
      <c r="R17" s="184">
        <f>SUM(K17+L17+N17+P17+Q17)</f>
        <v>0</v>
      </c>
    </row>
    <row r="18" spans="1:18" ht="12.75" customHeight="1" thickBot="1">
      <c r="A18" s="188"/>
      <c r="B18" s="187"/>
      <c r="C18" s="88" t="s">
        <v>65</v>
      </c>
      <c r="D18" s="89"/>
      <c r="E18" s="90">
        <v>0.15</v>
      </c>
      <c r="F18" s="91">
        <f t="shared" si="0"/>
        <v>0</v>
      </c>
      <c r="G18" s="191"/>
      <c r="H18" s="172"/>
      <c r="I18" s="173"/>
      <c r="J18" s="181"/>
      <c r="K18" s="179"/>
      <c r="L18" s="183"/>
      <c r="M18" s="167"/>
      <c r="N18" s="163"/>
      <c r="O18" s="167"/>
      <c r="P18" s="163"/>
      <c r="Q18" s="183"/>
      <c r="R18" s="185"/>
    </row>
    <row r="19" spans="1:18" ht="12.75" customHeight="1">
      <c r="A19" s="188">
        <v>6</v>
      </c>
      <c r="B19" s="186"/>
      <c r="C19" s="84" t="s">
        <v>0</v>
      </c>
      <c r="D19" s="85"/>
      <c r="E19" s="86">
        <v>0.3</v>
      </c>
      <c r="F19" s="87">
        <f t="shared" si="0"/>
        <v>0</v>
      </c>
      <c r="G19" s="190"/>
      <c r="H19" s="170"/>
      <c r="I19" s="171"/>
      <c r="J19" s="180">
        <f>SUM(F19+F20+G19+G20+H19)</f>
        <v>0</v>
      </c>
      <c r="K19" s="178">
        <f>IF(J19&lt;=50,J19,50)</f>
        <v>0</v>
      </c>
      <c r="L19" s="182"/>
      <c r="M19" s="166"/>
      <c r="N19" s="162">
        <f>M19*0.02</f>
        <v>0</v>
      </c>
      <c r="O19" s="166"/>
      <c r="P19" s="162">
        <f>O19*0.02</f>
        <v>0</v>
      </c>
      <c r="Q19" s="182"/>
      <c r="R19" s="184">
        <f>SUM(K19+L19+N19+P19+Q19)</f>
        <v>0</v>
      </c>
    </row>
    <row r="20" spans="1:18" ht="12.75" customHeight="1" thickBot="1">
      <c r="A20" s="188"/>
      <c r="B20" s="187"/>
      <c r="C20" s="88" t="s">
        <v>65</v>
      </c>
      <c r="D20" s="89"/>
      <c r="E20" s="90">
        <v>0.15</v>
      </c>
      <c r="F20" s="91">
        <f t="shared" si="0"/>
        <v>0</v>
      </c>
      <c r="G20" s="191"/>
      <c r="H20" s="172"/>
      <c r="I20" s="173"/>
      <c r="J20" s="181"/>
      <c r="K20" s="179"/>
      <c r="L20" s="183"/>
      <c r="M20" s="167"/>
      <c r="N20" s="163"/>
      <c r="O20" s="167"/>
      <c r="P20" s="163"/>
      <c r="Q20" s="183"/>
      <c r="R20" s="185"/>
    </row>
    <row r="21" spans="1:18" ht="12.75" customHeight="1">
      <c r="A21" s="188">
        <v>7</v>
      </c>
      <c r="B21" s="186"/>
      <c r="C21" s="84" t="s">
        <v>0</v>
      </c>
      <c r="D21" s="85"/>
      <c r="E21" s="86">
        <v>0.3</v>
      </c>
      <c r="F21" s="87">
        <f t="shared" si="0"/>
        <v>0</v>
      </c>
      <c r="G21" s="190"/>
      <c r="H21" s="170"/>
      <c r="I21" s="171"/>
      <c r="J21" s="180">
        <f>SUM(F21+F22+G21+G22+H21)</f>
        <v>0</v>
      </c>
      <c r="K21" s="178">
        <f>IF(J21&lt;=50,J21,50)</f>
        <v>0</v>
      </c>
      <c r="L21" s="182"/>
      <c r="M21" s="166"/>
      <c r="N21" s="162">
        <f>M21*0.02</f>
        <v>0</v>
      </c>
      <c r="O21" s="166"/>
      <c r="P21" s="162">
        <f>O21*0.02</f>
        <v>0</v>
      </c>
      <c r="Q21" s="182"/>
      <c r="R21" s="184">
        <f>SUM(K21+L21+N21+P21+Q21)</f>
        <v>0</v>
      </c>
    </row>
    <row r="22" spans="1:18" ht="12.75" customHeight="1" thickBot="1">
      <c r="A22" s="188"/>
      <c r="B22" s="187"/>
      <c r="C22" s="88" t="s">
        <v>65</v>
      </c>
      <c r="D22" s="89"/>
      <c r="E22" s="90">
        <v>0.15</v>
      </c>
      <c r="F22" s="91">
        <f t="shared" si="0"/>
        <v>0</v>
      </c>
      <c r="G22" s="191"/>
      <c r="H22" s="172"/>
      <c r="I22" s="173"/>
      <c r="J22" s="181"/>
      <c r="K22" s="179"/>
      <c r="L22" s="183"/>
      <c r="M22" s="167"/>
      <c r="N22" s="163"/>
      <c r="O22" s="167"/>
      <c r="P22" s="163"/>
      <c r="Q22" s="183"/>
      <c r="R22" s="185"/>
    </row>
    <row r="23" spans="1:18" ht="12.75" customHeight="1">
      <c r="A23" s="188">
        <v>8</v>
      </c>
      <c r="B23" s="186"/>
      <c r="C23" s="84" t="s">
        <v>0</v>
      </c>
      <c r="D23" s="85"/>
      <c r="E23" s="86">
        <v>0.3</v>
      </c>
      <c r="F23" s="87">
        <f t="shared" si="0"/>
        <v>0</v>
      </c>
      <c r="G23" s="190"/>
      <c r="H23" s="170"/>
      <c r="I23" s="171"/>
      <c r="J23" s="180">
        <f>SUM(F23+F24+G23+G24+H23)</f>
        <v>0</v>
      </c>
      <c r="K23" s="178">
        <f>IF(J23&lt;=50,J23,50)</f>
        <v>0</v>
      </c>
      <c r="L23" s="182"/>
      <c r="M23" s="166"/>
      <c r="N23" s="162">
        <f>M23*0.02</f>
        <v>0</v>
      </c>
      <c r="O23" s="166"/>
      <c r="P23" s="162">
        <f>O23*0.02</f>
        <v>0</v>
      </c>
      <c r="Q23" s="182"/>
      <c r="R23" s="184">
        <f>SUM(K23+L23+N23+P23+Q23)</f>
        <v>0</v>
      </c>
    </row>
    <row r="24" spans="1:18" ht="12.75" customHeight="1" thickBot="1">
      <c r="A24" s="188"/>
      <c r="B24" s="187"/>
      <c r="C24" s="88" t="s">
        <v>65</v>
      </c>
      <c r="D24" s="89"/>
      <c r="E24" s="90">
        <v>0.15</v>
      </c>
      <c r="F24" s="91">
        <f t="shared" si="0"/>
        <v>0</v>
      </c>
      <c r="G24" s="191"/>
      <c r="H24" s="172"/>
      <c r="I24" s="173"/>
      <c r="J24" s="181"/>
      <c r="K24" s="179"/>
      <c r="L24" s="183"/>
      <c r="M24" s="167"/>
      <c r="N24" s="163"/>
      <c r="O24" s="167"/>
      <c r="P24" s="163"/>
      <c r="Q24" s="183"/>
      <c r="R24" s="185"/>
    </row>
    <row r="25" spans="1:18" ht="12.75" customHeight="1">
      <c r="A25" s="188">
        <v>9</v>
      </c>
      <c r="B25" s="186"/>
      <c r="C25" s="84" t="s">
        <v>0</v>
      </c>
      <c r="D25" s="85"/>
      <c r="E25" s="86">
        <v>0.3</v>
      </c>
      <c r="F25" s="87">
        <f t="shared" si="0"/>
        <v>0</v>
      </c>
      <c r="G25" s="190"/>
      <c r="H25" s="170"/>
      <c r="I25" s="171"/>
      <c r="J25" s="180">
        <f>SUM(F25+F26+G25+G26+H25)</f>
        <v>0</v>
      </c>
      <c r="K25" s="178">
        <f>IF(J25&lt;=50,J25,50)</f>
        <v>0</v>
      </c>
      <c r="L25" s="182"/>
      <c r="M25" s="166"/>
      <c r="N25" s="162">
        <f>M25*0.02</f>
        <v>0</v>
      </c>
      <c r="O25" s="166"/>
      <c r="P25" s="162">
        <f>O25*0.02</f>
        <v>0</v>
      </c>
      <c r="Q25" s="182"/>
      <c r="R25" s="184">
        <f>SUM(K25+L25+N25+P25+Q25)</f>
        <v>0</v>
      </c>
    </row>
    <row r="26" spans="1:18" ht="12.75" customHeight="1" thickBot="1">
      <c r="A26" s="188"/>
      <c r="B26" s="187"/>
      <c r="C26" s="88" t="s">
        <v>65</v>
      </c>
      <c r="D26" s="89"/>
      <c r="E26" s="90">
        <v>0.15</v>
      </c>
      <c r="F26" s="91">
        <f t="shared" si="0"/>
        <v>0</v>
      </c>
      <c r="G26" s="191"/>
      <c r="H26" s="172"/>
      <c r="I26" s="173"/>
      <c r="J26" s="181"/>
      <c r="K26" s="179"/>
      <c r="L26" s="183"/>
      <c r="M26" s="167"/>
      <c r="N26" s="163"/>
      <c r="O26" s="167"/>
      <c r="P26" s="163"/>
      <c r="Q26" s="183"/>
      <c r="R26" s="185"/>
    </row>
    <row r="27" spans="1:18" ht="12.75" customHeight="1">
      <c r="A27" s="188">
        <v>10</v>
      </c>
      <c r="B27" s="186"/>
      <c r="C27" s="84" t="s">
        <v>0</v>
      </c>
      <c r="D27" s="85"/>
      <c r="E27" s="86">
        <v>0.3</v>
      </c>
      <c r="F27" s="87">
        <f t="shared" si="0"/>
        <v>0</v>
      </c>
      <c r="G27" s="190"/>
      <c r="H27" s="170"/>
      <c r="I27" s="171"/>
      <c r="J27" s="180">
        <f>SUM(F27+F28+G27+G28+H27)</f>
        <v>0</v>
      </c>
      <c r="K27" s="178">
        <f>IF(J27&lt;=50,J27,50)</f>
        <v>0</v>
      </c>
      <c r="L27" s="182"/>
      <c r="M27" s="166"/>
      <c r="N27" s="162">
        <f>M27*0.02</f>
        <v>0</v>
      </c>
      <c r="O27" s="166"/>
      <c r="P27" s="162">
        <f>O27*0.02</f>
        <v>0</v>
      </c>
      <c r="Q27" s="182"/>
      <c r="R27" s="184">
        <f>SUM(K27+L27+N27+P27+Q27)</f>
        <v>0</v>
      </c>
    </row>
    <row r="28" spans="1:18" ht="12.75" customHeight="1" thickBot="1">
      <c r="A28" s="188"/>
      <c r="B28" s="187"/>
      <c r="C28" s="88" t="s">
        <v>65</v>
      </c>
      <c r="D28" s="89"/>
      <c r="E28" s="90">
        <v>0.15</v>
      </c>
      <c r="F28" s="91">
        <f t="shared" si="0"/>
        <v>0</v>
      </c>
      <c r="G28" s="191"/>
      <c r="H28" s="172"/>
      <c r="I28" s="173"/>
      <c r="J28" s="181"/>
      <c r="K28" s="179"/>
      <c r="L28" s="183"/>
      <c r="M28" s="167"/>
      <c r="N28" s="163"/>
      <c r="O28" s="167"/>
      <c r="P28" s="163"/>
      <c r="Q28" s="183"/>
      <c r="R28" s="185"/>
    </row>
    <row r="29" spans="1:18" ht="12.75" customHeight="1">
      <c r="A29" s="188">
        <v>11</v>
      </c>
      <c r="B29" s="186"/>
      <c r="C29" s="84" t="s">
        <v>0</v>
      </c>
      <c r="D29" s="85"/>
      <c r="E29" s="86">
        <v>0.3</v>
      </c>
      <c r="F29" s="87">
        <f t="shared" si="0"/>
        <v>0</v>
      </c>
      <c r="G29" s="190"/>
      <c r="H29" s="170"/>
      <c r="I29" s="171"/>
      <c r="J29" s="180">
        <f>SUM(F29+F30+G29+G30+H29)</f>
        <v>0</v>
      </c>
      <c r="K29" s="178">
        <f>IF(J29&lt;=50,J29,50)</f>
        <v>0</v>
      </c>
      <c r="L29" s="182"/>
      <c r="M29" s="166"/>
      <c r="N29" s="162">
        <f>M29*0.02</f>
        <v>0</v>
      </c>
      <c r="O29" s="166"/>
      <c r="P29" s="162">
        <f>O29*0.02</f>
        <v>0</v>
      </c>
      <c r="Q29" s="182"/>
      <c r="R29" s="184">
        <f>SUM(K29+L29+N29+P29+Q29)</f>
        <v>0</v>
      </c>
    </row>
    <row r="30" spans="1:18" ht="12.75" customHeight="1" thickBot="1">
      <c r="A30" s="188"/>
      <c r="B30" s="187"/>
      <c r="C30" s="88" t="s">
        <v>65</v>
      </c>
      <c r="D30" s="89"/>
      <c r="E30" s="90">
        <v>0.15</v>
      </c>
      <c r="F30" s="91">
        <f t="shared" si="0"/>
        <v>0</v>
      </c>
      <c r="G30" s="191"/>
      <c r="H30" s="172"/>
      <c r="I30" s="173"/>
      <c r="J30" s="181"/>
      <c r="K30" s="179"/>
      <c r="L30" s="183"/>
      <c r="M30" s="167"/>
      <c r="N30" s="163"/>
      <c r="O30" s="167"/>
      <c r="P30" s="163"/>
      <c r="Q30" s="183"/>
      <c r="R30" s="185"/>
    </row>
    <row r="31" spans="1:18" ht="12.75" customHeight="1">
      <c r="A31" s="188">
        <v>12</v>
      </c>
      <c r="B31" s="186"/>
      <c r="C31" s="84" t="s">
        <v>0</v>
      </c>
      <c r="D31" s="85"/>
      <c r="E31" s="86">
        <v>0.3</v>
      </c>
      <c r="F31" s="87">
        <f t="shared" si="0"/>
        <v>0</v>
      </c>
      <c r="G31" s="190"/>
      <c r="H31" s="170"/>
      <c r="I31" s="171"/>
      <c r="J31" s="180">
        <f>SUM(F31+F32+G31+G32+H31)</f>
        <v>0</v>
      </c>
      <c r="K31" s="178">
        <f>IF(J31&lt;=50,J31,50)</f>
        <v>0</v>
      </c>
      <c r="L31" s="182"/>
      <c r="M31" s="166"/>
      <c r="N31" s="162">
        <f>M31*0.02</f>
        <v>0</v>
      </c>
      <c r="O31" s="166"/>
      <c r="P31" s="162">
        <f>O31*0.02</f>
        <v>0</v>
      </c>
      <c r="Q31" s="182"/>
      <c r="R31" s="184">
        <f>SUM(K31+L31+N31+P31+Q31)</f>
        <v>0</v>
      </c>
    </row>
    <row r="32" spans="1:18" ht="12.75" customHeight="1" thickBot="1">
      <c r="A32" s="188"/>
      <c r="B32" s="187"/>
      <c r="C32" s="88" t="s">
        <v>65</v>
      </c>
      <c r="D32" s="89"/>
      <c r="E32" s="90">
        <v>0.15</v>
      </c>
      <c r="F32" s="91">
        <f t="shared" si="0"/>
        <v>0</v>
      </c>
      <c r="G32" s="191"/>
      <c r="H32" s="172"/>
      <c r="I32" s="173"/>
      <c r="J32" s="181"/>
      <c r="K32" s="179"/>
      <c r="L32" s="183"/>
      <c r="M32" s="167"/>
      <c r="N32" s="163"/>
      <c r="O32" s="167"/>
      <c r="P32" s="163"/>
      <c r="Q32" s="183"/>
      <c r="R32" s="185"/>
    </row>
    <row r="33" spans="1:18" ht="12.75" customHeight="1">
      <c r="A33" s="188">
        <v>13</v>
      </c>
      <c r="B33" s="186"/>
      <c r="C33" s="84" t="s">
        <v>0</v>
      </c>
      <c r="D33" s="85"/>
      <c r="E33" s="86">
        <v>0.3</v>
      </c>
      <c r="F33" s="87">
        <f t="shared" si="0"/>
        <v>0</v>
      </c>
      <c r="G33" s="190"/>
      <c r="H33" s="170"/>
      <c r="I33" s="171"/>
      <c r="J33" s="180">
        <f>SUM(F33+F34+G33+G34+H33)</f>
        <v>0</v>
      </c>
      <c r="K33" s="178">
        <f>IF(J33&lt;=50,J33,50)</f>
        <v>0</v>
      </c>
      <c r="L33" s="182"/>
      <c r="M33" s="166"/>
      <c r="N33" s="162">
        <f>M33*0.02</f>
        <v>0</v>
      </c>
      <c r="O33" s="166"/>
      <c r="P33" s="162">
        <f>O33*0.02</f>
        <v>0</v>
      </c>
      <c r="Q33" s="182"/>
      <c r="R33" s="184">
        <f>SUM(K33+L33+N33+P33+Q33)</f>
        <v>0</v>
      </c>
    </row>
    <row r="34" spans="1:18" ht="12.75" customHeight="1" thickBot="1">
      <c r="A34" s="188"/>
      <c r="B34" s="187"/>
      <c r="C34" s="88" t="s">
        <v>65</v>
      </c>
      <c r="D34" s="89"/>
      <c r="E34" s="90">
        <v>0.15</v>
      </c>
      <c r="F34" s="91">
        <f t="shared" si="0"/>
        <v>0</v>
      </c>
      <c r="G34" s="191"/>
      <c r="H34" s="172"/>
      <c r="I34" s="173"/>
      <c r="J34" s="181"/>
      <c r="K34" s="179"/>
      <c r="L34" s="183"/>
      <c r="M34" s="167"/>
      <c r="N34" s="163"/>
      <c r="O34" s="167"/>
      <c r="P34" s="163"/>
      <c r="Q34" s="183"/>
      <c r="R34" s="185"/>
    </row>
    <row r="35" spans="1:18" ht="12.75" customHeight="1">
      <c r="A35" s="188">
        <v>14</v>
      </c>
      <c r="B35" s="186"/>
      <c r="C35" s="84" t="s">
        <v>0</v>
      </c>
      <c r="D35" s="85"/>
      <c r="E35" s="86">
        <v>0.3</v>
      </c>
      <c r="F35" s="87">
        <f t="shared" si="0"/>
        <v>0</v>
      </c>
      <c r="G35" s="190"/>
      <c r="H35" s="170"/>
      <c r="I35" s="171"/>
      <c r="J35" s="180">
        <f>SUM(F35+F36+G35+G36+H35)</f>
        <v>0</v>
      </c>
      <c r="K35" s="178">
        <f>IF(J35&lt;=50,J35,50)</f>
        <v>0</v>
      </c>
      <c r="L35" s="182"/>
      <c r="M35" s="166"/>
      <c r="N35" s="162">
        <f>M35*0.02</f>
        <v>0</v>
      </c>
      <c r="O35" s="166"/>
      <c r="P35" s="162">
        <f>O35*0.02</f>
        <v>0</v>
      </c>
      <c r="Q35" s="182"/>
      <c r="R35" s="184">
        <f>SUM(K35+L35+N35+P35+Q35)</f>
        <v>0</v>
      </c>
    </row>
    <row r="36" spans="1:18" ht="12.75" customHeight="1" thickBot="1">
      <c r="A36" s="188"/>
      <c r="B36" s="187"/>
      <c r="C36" s="88" t="s">
        <v>65</v>
      </c>
      <c r="D36" s="89"/>
      <c r="E36" s="90">
        <v>0.15</v>
      </c>
      <c r="F36" s="91">
        <f t="shared" si="0"/>
        <v>0</v>
      </c>
      <c r="G36" s="191"/>
      <c r="H36" s="172"/>
      <c r="I36" s="173"/>
      <c r="J36" s="181"/>
      <c r="K36" s="179"/>
      <c r="L36" s="183"/>
      <c r="M36" s="167"/>
      <c r="N36" s="163"/>
      <c r="O36" s="167"/>
      <c r="P36" s="163"/>
      <c r="Q36" s="183"/>
      <c r="R36" s="185"/>
    </row>
    <row r="37" spans="1:18" ht="12.75" customHeight="1">
      <c r="A37" s="188">
        <v>15</v>
      </c>
      <c r="B37" s="186"/>
      <c r="C37" s="84" t="s">
        <v>0</v>
      </c>
      <c r="D37" s="85"/>
      <c r="E37" s="86">
        <v>0.3</v>
      </c>
      <c r="F37" s="87">
        <f t="shared" si="0"/>
        <v>0</v>
      </c>
      <c r="G37" s="190"/>
      <c r="H37" s="170"/>
      <c r="I37" s="171"/>
      <c r="J37" s="180">
        <f>SUM(F37+F38+G37+G38+H37)</f>
        <v>0</v>
      </c>
      <c r="K37" s="178">
        <f>IF(J37&lt;=50,J37,50)</f>
        <v>0</v>
      </c>
      <c r="L37" s="182"/>
      <c r="M37" s="166"/>
      <c r="N37" s="162">
        <f>M37*0.02</f>
        <v>0</v>
      </c>
      <c r="O37" s="166"/>
      <c r="P37" s="162">
        <f>O37*0.02</f>
        <v>0</v>
      </c>
      <c r="Q37" s="182"/>
      <c r="R37" s="184">
        <f>SUM(K37+L37+N37+P37+Q37)</f>
        <v>0</v>
      </c>
    </row>
    <row r="38" spans="1:18" ht="12.75" customHeight="1" thickBot="1">
      <c r="A38" s="188"/>
      <c r="B38" s="187"/>
      <c r="C38" s="88" t="s">
        <v>65</v>
      </c>
      <c r="D38" s="89"/>
      <c r="E38" s="90">
        <v>0.15</v>
      </c>
      <c r="F38" s="91">
        <f t="shared" si="0"/>
        <v>0</v>
      </c>
      <c r="G38" s="191"/>
      <c r="H38" s="172"/>
      <c r="I38" s="173"/>
      <c r="J38" s="181"/>
      <c r="K38" s="179"/>
      <c r="L38" s="183"/>
      <c r="M38" s="167"/>
      <c r="N38" s="163"/>
      <c r="O38" s="167"/>
      <c r="P38" s="163"/>
      <c r="Q38" s="183"/>
      <c r="R38" s="185"/>
    </row>
    <row r="39" spans="1:18" ht="12.75" customHeight="1">
      <c r="A39" s="188">
        <v>16</v>
      </c>
      <c r="B39" s="186"/>
      <c r="C39" s="84" t="s">
        <v>0</v>
      </c>
      <c r="D39" s="85"/>
      <c r="E39" s="86">
        <v>0.3</v>
      </c>
      <c r="F39" s="87">
        <f t="shared" si="0"/>
        <v>0</v>
      </c>
      <c r="G39" s="190"/>
      <c r="H39" s="170"/>
      <c r="I39" s="171"/>
      <c r="J39" s="180">
        <f>SUM(F39+F40+G39+G40+H39)</f>
        <v>0</v>
      </c>
      <c r="K39" s="178">
        <f>IF(J39&lt;=50,J39,50)</f>
        <v>0</v>
      </c>
      <c r="L39" s="182"/>
      <c r="M39" s="166"/>
      <c r="N39" s="162">
        <f>M39*0.02</f>
        <v>0</v>
      </c>
      <c r="O39" s="166"/>
      <c r="P39" s="162">
        <f>O39*0.02</f>
        <v>0</v>
      </c>
      <c r="Q39" s="182"/>
      <c r="R39" s="184">
        <f>SUM(K39+L39+N39+P39+Q39)</f>
        <v>0</v>
      </c>
    </row>
    <row r="40" spans="1:18" ht="12.75" customHeight="1" thickBot="1">
      <c r="A40" s="188"/>
      <c r="B40" s="187"/>
      <c r="C40" s="88" t="s">
        <v>65</v>
      </c>
      <c r="D40" s="89"/>
      <c r="E40" s="90">
        <v>0.15</v>
      </c>
      <c r="F40" s="91">
        <f t="shared" si="0"/>
        <v>0</v>
      </c>
      <c r="G40" s="191"/>
      <c r="H40" s="172"/>
      <c r="I40" s="173"/>
      <c r="J40" s="181"/>
      <c r="K40" s="179"/>
      <c r="L40" s="183"/>
      <c r="M40" s="167"/>
      <c r="N40" s="163"/>
      <c r="O40" s="167"/>
      <c r="P40" s="163"/>
      <c r="Q40" s="183"/>
      <c r="R40" s="185"/>
    </row>
    <row r="41" spans="1:18" ht="12.75" customHeight="1">
      <c r="A41" s="188">
        <v>17</v>
      </c>
      <c r="B41" s="186"/>
      <c r="C41" s="84" t="s">
        <v>0</v>
      </c>
      <c r="D41" s="85"/>
      <c r="E41" s="86">
        <v>0.3</v>
      </c>
      <c r="F41" s="87">
        <f t="shared" si="0"/>
        <v>0</v>
      </c>
      <c r="G41" s="190"/>
      <c r="H41" s="170"/>
      <c r="I41" s="171"/>
      <c r="J41" s="180">
        <f>SUM(F41+F42+G41+G42+H41)</f>
        <v>0</v>
      </c>
      <c r="K41" s="178">
        <f>IF(J41&lt;=50,J41,50)</f>
        <v>0</v>
      </c>
      <c r="L41" s="182"/>
      <c r="M41" s="166"/>
      <c r="N41" s="162">
        <f>M41*0.02</f>
        <v>0</v>
      </c>
      <c r="O41" s="166"/>
      <c r="P41" s="162">
        <f>O41*0.02</f>
        <v>0</v>
      </c>
      <c r="Q41" s="182"/>
      <c r="R41" s="184">
        <f>SUM(K41+L41+N41+P41+Q41)</f>
        <v>0</v>
      </c>
    </row>
    <row r="42" spans="1:18" ht="12.75" customHeight="1" thickBot="1">
      <c r="A42" s="188"/>
      <c r="B42" s="187"/>
      <c r="C42" s="88" t="s">
        <v>65</v>
      </c>
      <c r="D42" s="89"/>
      <c r="E42" s="90">
        <v>0.15</v>
      </c>
      <c r="F42" s="91">
        <f t="shared" si="0"/>
        <v>0</v>
      </c>
      <c r="G42" s="191"/>
      <c r="H42" s="172"/>
      <c r="I42" s="173"/>
      <c r="J42" s="181"/>
      <c r="K42" s="179"/>
      <c r="L42" s="183"/>
      <c r="M42" s="167"/>
      <c r="N42" s="163"/>
      <c r="O42" s="167"/>
      <c r="P42" s="163"/>
      <c r="Q42" s="183"/>
      <c r="R42" s="185"/>
    </row>
    <row r="43" spans="1:18" ht="12.75" customHeight="1">
      <c r="A43" s="188">
        <v>18</v>
      </c>
      <c r="B43" s="186"/>
      <c r="C43" s="84" t="s">
        <v>0</v>
      </c>
      <c r="D43" s="85"/>
      <c r="E43" s="86">
        <v>0.3</v>
      </c>
      <c r="F43" s="87">
        <f t="shared" si="0"/>
        <v>0</v>
      </c>
      <c r="G43" s="190"/>
      <c r="H43" s="170"/>
      <c r="I43" s="171"/>
      <c r="J43" s="180">
        <f>SUM(F43+F44+G43+G44+H43)</f>
        <v>0</v>
      </c>
      <c r="K43" s="178">
        <f>IF(J43&lt;=50,J43,50)</f>
        <v>0</v>
      </c>
      <c r="L43" s="182"/>
      <c r="M43" s="166"/>
      <c r="N43" s="162">
        <f>M43*0.02</f>
        <v>0</v>
      </c>
      <c r="O43" s="166"/>
      <c r="P43" s="162">
        <f>O43*0.02</f>
        <v>0</v>
      </c>
      <c r="Q43" s="182"/>
      <c r="R43" s="184">
        <f>SUM(K43+L43+N43+P43+Q43)</f>
        <v>0</v>
      </c>
    </row>
    <row r="44" spans="1:18" ht="12.75" customHeight="1" thickBot="1">
      <c r="A44" s="188"/>
      <c r="B44" s="187"/>
      <c r="C44" s="88" t="s">
        <v>65</v>
      </c>
      <c r="D44" s="89"/>
      <c r="E44" s="90">
        <v>0.15</v>
      </c>
      <c r="F44" s="91">
        <f t="shared" si="0"/>
        <v>0</v>
      </c>
      <c r="G44" s="191"/>
      <c r="H44" s="172"/>
      <c r="I44" s="173"/>
      <c r="J44" s="181"/>
      <c r="K44" s="179"/>
      <c r="L44" s="183"/>
      <c r="M44" s="167"/>
      <c r="N44" s="163"/>
      <c r="O44" s="167"/>
      <c r="P44" s="163"/>
      <c r="Q44" s="183"/>
      <c r="R44" s="185"/>
    </row>
    <row r="45" spans="1:18" ht="12.75" customHeight="1">
      <c r="A45" s="188">
        <v>19</v>
      </c>
      <c r="B45" s="186"/>
      <c r="C45" s="84" t="s">
        <v>0</v>
      </c>
      <c r="D45" s="85"/>
      <c r="E45" s="86">
        <v>0.3</v>
      </c>
      <c r="F45" s="87">
        <f t="shared" si="0"/>
        <v>0</v>
      </c>
      <c r="G45" s="190"/>
      <c r="H45" s="170"/>
      <c r="I45" s="171"/>
      <c r="J45" s="180">
        <f>SUM(F45+F46+G45+G46+H45)</f>
        <v>0</v>
      </c>
      <c r="K45" s="178">
        <f>IF(J45&lt;=50,J45,50)</f>
        <v>0</v>
      </c>
      <c r="L45" s="182"/>
      <c r="M45" s="166"/>
      <c r="N45" s="162">
        <f>M45*0.02</f>
        <v>0</v>
      </c>
      <c r="O45" s="166"/>
      <c r="P45" s="162">
        <f>O45*0.02</f>
        <v>0</v>
      </c>
      <c r="Q45" s="182"/>
      <c r="R45" s="184">
        <f>SUM(K45+L45+N45+P45+Q45)</f>
        <v>0</v>
      </c>
    </row>
    <row r="46" spans="1:18" ht="12.75" customHeight="1" thickBot="1">
      <c r="A46" s="188"/>
      <c r="B46" s="187"/>
      <c r="C46" s="88" t="s">
        <v>65</v>
      </c>
      <c r="D46" s="89"/>
      <c r="E46" s="90">
        <v>0.15</v>
      </c>
      <c r="F46" s="91">
        <f t="shared" si="0"/>
        <v>0</v>
      </c>
      <c r="G46" s="191"/>
      <c r="H46" s="172"/>
      <c r="I46" s="173"/>
      <c r="J46" s="181"/>
      <c r="K46" s="179"/>
      <c r="L46" s="183"/>
      <c r="M46" s="167"/>
      <c r="N46" s="163"/>
      <c r="O46" s="167"/>
      <c r="P46" s="163"/>
      <c r="Q46" s="183"/>
      <c r="R46" s="185"/>
    </row>
    <row r="47" spans="1:18" ht="12.75" customHeight="1">
      <c r="A47" s="188">
        <v>20</v>
      </c>
      <c r="B47" s="186"/>
      <c r="C47" s="84" t="s">
        <v>0</v>
      </c>
      <c r="D47" s="85"/>
      <c r="E47" s="86">
        <v>0.3</v>
      </c>
      <c r="F47" s="87">
        <f t="shared" si="0"/>
        <v>0</v>
      </c>
      <c r="G47" s="190"/>
      <c r="H47" s="170"/>
      <c r="I47" s="171"/>
      <c r="J47" s="180">
        <f>SUM(F47+F48+G47+G48+H47)</f>
        <v>0</v>
      </c>
      <c r="K47" s="178">
        <f>IF(J47&lt;=50,J47,50)</f>
        <v>0</v>
      </c>
      <c r="L47" s="182"/>
      <c r="M47" s="166"/>
      <c r="N47" s="162">
        <f>M47*0.02</f>
        <v>0</v>
      </c>
      <c r="O47" s="166"/>
      <c r="P47" s="162">
        <f>O47*0.02</f>
        <v>0</v>
      </c>
      <c r="Q47" s="182"/>
      <c r="R47" s="184">
        <f>SUM(K47+L47+N47+P47+Q47)</f>
        <v>0</v>
      </c>
    </row>
    <row r="48" spans="1:18" ht="12.75" customHeight="1" thickBot="1">
      <c r="A48" s="188"/>
      <c r="B48" s="187"/>
      <c r="C48" s="88" t="s">
        <v>65</v>
      </c>
      <c r="D48" s="89"/>
      <c r="E48" s="90">
        <v>0.15</v>
      </c>
      <c r="F48" s="91">
        <f t="shared" si="0"/>
        <v>0</v>
      </c>
      <c r="G48" s="191"/>
      <c r="H48" s="172"/>
      <c r="I48" s="173"/>
      <c r="J48" s="181"/>
      <c r="K48" s="179"/>
      <c r="L48" s="183"/>
      <c r="M48" s="167"/>
      <c r="N48" s="163"/>
      <c r="O48" s="167"/>
      <c r="P48" s="163"/>
      <c r="Q48" s="183"/>
      <c r="R48" s="185"/>
    </row>
    <row r="49" spans="1:18" ht="12.75" customHeight="1">
      <c r="A49" s="188">
        <v>21</v>
      </c>
      <c r="B49" s="186"/>
      <c r="C49" s="84" t="s">
        <v>0</v>
      </c>
      <c r="D49" s="85"/>
      <c r="E49" s="86">
        <v>0.3</v>
      </c>
      <c r="F49" s="87">
        <f t="shared" si="0"/>
        <v>0</v>
      </c>
      <c r="G49" s="190"/>
      <c r="H49" s="170"/>
      <c r="I49" s="171"/>
      <c r="J49" s="180">
        <f>SUM(F49+F50+G49+G50+H49)</f>
        <v>0</v>
      </c>
      <c r="K49" s="178">
        <f>IF(J49&lt;=50,J49,50)</f>
        <v>0</v>
      </c>
      <c r="L49" s="182"/>
      <c r="M49" s="166"/>
      <c r="N49" s="162">
        <f>M49*0.02</f>
        <v>0</v>
      </c>
      <c r="O49" s="166"/>
      <c r="P49" s="162">
        <f>O49*0.02</f>
        <v>0</v>
      </c>
      <c r="Q49" s="182"/>
      <c r="R49" s="184">
        <f>SUM(K49+L49+N49+P49+Q49)</f>
        <v>0</v>
      </c>
    </row>
    <row r="50" spans="1:18" ht="12.75" customHeight="1" thickBot="1">
      <c r="A50" s="188"/>
      <c r="B50" s="187"/>
      <c r="C50" s="88" t="s">
        <v>65</v>
      </c>
      <c r="D50" s="89"/>
      <c r="E50" s="90">
        <v>0.15</v>
      </c>
      <c r="F50" s="91">
        <f t="shared" si="0"/>
        <v>0</v>
      </c>
      <c r="G50" s="191"/>
      <c r="H50" s="172"/>
      <c r="I50" s="173"/>
      <c r="J50" s="181"/>
      <c r="K50" s="179"/>
      <c r="L50" s="183"/>
      <c r="M50" s="167"/>
      <c r="N50" s="163"/>
      <c r="O50" s="167"/>
      <c r="P50" s="163"/>
      <c r="Q50" s="183"/>
      <c r="R50" s="185"/>
    </row>
    <row r="51" spans="1:18" ht="12.75" customHeight="1">
      <c r="A51" s="188">
        <v>22</v>
      </c>
      <c r="B51" s="186"/>
      <c r="C51" s="84" t="s">
        <v>0</v>
      </c>
      <c r="D51" s="85"/>
      <c r="E51" s="86">
        <v>0.3</v>
      </c>
      <c r="F51" s="87">
        <f t="shared" si="0"/>
        <v>0</v>
      </c>
      <c r="G51" s="190"/>
      <c r="H51" s="170"/>
      <c r="I51" s="171"/>
      <c r="J51" s="180">
        <f>SUM(F51+F52+G51+G52+H51)</f>
        <v>0</v>
      </c>
      <c r="K51" s="178">
        <f>IF(J51&lt;=50,J51,50)</f>
        <v>0</v>
      </c>
      <c r="L51" s="182"/>
      <c r="M51" s="166"/>
      <c r="N51" s="162">
        <f>M51*0.02</f>
        <v>0</v>
      </c>
      <c r="O51" s="166"/>
      <c r="P51" s="162">
        <f>O51*0.02</f>
        <v>0</v>
      </c>
      <c r="Q51" s="182"/>
      <c r="R51" s="184">
        <f>SUM(K51+L51+N51+P51+Q51)</f>
        <v>0</v>
      </c>
    </row>
    <row r="52" spans="1:18" ht="12.75" customHeight="1" thickBot="1">
      <c r="A52" s="188"/>
      <c r="B52" s="187"/>
      <c r="C52" s="88" t="s">
        <v>65</v>
      </c>
      <c r="D52" s="89"/>
      <c r="E52" s="90">
        <v>0.15</v>
      </c>
      <c r="F52" s="91">
        <f t="shared" si="0"/>
        <v>0</v>
      </c>
      <c r="G52" s="191"/>
      <c r="H52" s="172"/>
      <c r="I52" s="173"/>
      <c r="J52" s="181"/>
      <c r="K52" s="179"/>
      <c r="L52" s="183"/>
      <c r="M52" s="167"/>
      <c r="N52" s="163"/>
      <c r="O52" s="167"/>
      <c r="P52" s="163"/>
      <c r="Q52" s="183"/>
      <c r="R52" s="185"/>
    </row>
    <row r="53" spans="1:18" ht="12.75" customHeight="1">
      <c r="A53" s="188">
        <v>23</v>
      </c>
      <c r="B53" s="186"/>
      <c r="C53" s="84" t="s">
        <v>0</v>
      </c>
      <c r="D53" s="85"/>
      <c r="E53" s="86">
        <v>0.3</v>
      </c>
      <c r="F53" s="87">
        <f t="shared" si="0"/>
        <v>0</v>
      </c>
      <c r="G53" s="190"/>
      <c r="H53" s="170"/>
      <c r="I53" s="171"/>
      <c r="J53" s="180">
        <f>SUM(F53+F54+G53+G54+H53)</f>
        <v>0</v>
      </c>
      <c r="K53" s="178">
        <f>IF(J53&lt;=50,J53,50)</f>
        <v>0</v>
      </c>
      <c r="L53" s="182"/>
      <c r="M53" s="166"/>
      <c r="N53" s="162">
        <f>M53*0.02</f>
        <v>0</v>
      </c>
      <c r="O53" s="166"/>
      <c r="P53" s="162">
        <f>O53*0.02</f>
        <v>0</v>
      </c>
      <c r="Q53" s="182"/>
      <c r="R53" s="184">
        <f>SUM(K53+L53+N53+P53+Q53)</f>
        <v>0</v>
      </c>
    </row>
    <row r="54" spans="1:18" ht="12.75" customHeight="1" thickBot="1">
      <c r="A54" s="188"/>
      <c r="B54" s="187"/>
      <c r="C54" s="88" t="s">
        <v>65</v>
      </c>
      <c r="D54" s="89"/>
      <c r="E54" s="90">
        <v>0.15</v>
      </c>
      <c r="F54" s="91">
        <f t="shared" si="0"/>
        <v>0</v>
      </c>
      <c r="G54" s="191"/>
      <c r="H54" s="172"/>
      <c r="I54" s="173"/>
      <c r="J54" s="181"/>
      <c r="K54" s="179"/>
      <c r="L54" s="183"/>
      <c r="M54" s="167"/>
      <c r="N54" s="163"/>
      <c r="O54" s="167"/>
      <c r="P54" s="163"/>
      <c r="Q54" s="183"/>
      <c r="R54" s="185"/>
    </row>
    <row r="55" spans="1:18" ht="12.75" customHeight="1">
      <c r="A55" s="188">
        <v>24</v>
      </c>
      <c r="B55" s="186"/>
      <c r="C55" s="84" t="s">
        <v>0</v>
      </c>
      <c r="D55" s="85"/>
      <c r="E55" s="86">
        <v>0.3</v>
      </c>
      <c r="F55" s="87">
        <f t="shared" si="0"/>
        <v>0</v>
      </c>
      <c r="G55" s="190"/>
      <c r="H55" s="170"/>
      <c r="I55" s="171"/>
      <c r="J55" s="180">
        <f>SUM(F55+F56+G55+G56+H55)</f>
        <v>0</v>
      </c>
      <c r="K55" s="178">
        <f>IF(J55&lt;=50,J55,50)</f>
        <v>0</v>
      </c>
      <c r="L55" s="182"/>
      <c r="M55" s="166"/>
      <c r="N55" s="162">
        <f>M55*0.02</f>
        <v>0</v>
      </c>
      <c r="O55" s="166"/>
      <c r="P55" s="162">
        <f>O55*0.02</f>
        <v>0</v>
      </c>
      <c r="Q55" s="182"/>
      <c r="R55" s="184">
        <f>SUM(K55+L55+N55+P55+Q55)</f>
        <v>0</v>
      </c>
    </row>
    <row r="56" spans="1:18" ht="12.75" customHeight="1" thickBot="1">
      <c r="A56" s="188"/>
      <c r="B56" s="187"/>
      <c r="C56" s="88" t="s">
        <v>65</v>
      </c>
      <c r="D56" s="89"/>
      <c r="E56" s="90">
        <v>0.15</v>
      </c>
      <c r="F56" s="91">
        <f t="shared" si="0"/>
        <v>0</v>
      </c>
      <c r="G56" s="191"/>
      <c r="H56" s="172"/>
      <c r="I56" s="173"/>
      <c r="J56" s="181"/>
      <c r="K56" s="179"/>
      <c r="L56" s="183"/>
      <c r="M56" s="167"/>
      <c r="N56" s="163"/>
      <c r="O56" s="167"/>
      <c r="P56" s="163"/>
      <c r="Q56" s="183"/>
      <c r="R56" s="185"/>
    </row>
    <row r="57" spans="1:18" ht="12.75" customHeight="1">
      <c r="A57" s="188">
        <v>25</v>
      </c>
      <c r="B57" s="186"/>
      <c r="C57" s="84" t="s">
        <v>0</v>
      </c>
      <c r="D57" s="85"/>
      <c r="E57" s="86">
        <v>0.3</v>
      </c>
      <c r="F57" s="87">
        <f t="shared" si="0"/>
        <v>0</v>
      </c>
      <c r="G57" s="190"/>
      <c r="H57" s="170"/>
      <c r="I57" s="171"/>
      <c r="J57" s="180">
        <f>SUM(F57+F58+G57+G58+H57)</f>
        <v>0</v>
      </c>
      <c r="K57" s="178">
        <f>IF(J57&lt;=50,J57,50)</f>
        <v>0</v>
      </c>
      <c r="L57" s="182"/>
      <c r="M57" s="166"/>
      <c r="N57" s="162">
        <f>M57*0.02</f>
        <v>0</v>
      </c>
      <c r="O57" s="166"/>
      <c r="P57" s="162">
        <f>O57*0.02</f>
        <v>0</v>
      </c>
      <c r="Q57" s="182"/>
      <c r="R57" s="184">
        <f>SUM(K57+L57+N57+P57+Q57)</f>
        <v>0</v>
      </c>
    </row>
    <row r="58" spans="1:18" ht="12.75" customHeight="1" thickBot="1">
      <c r="A58" s="188"/>
      <c r="B58" s="187"/>
      <c r="C58" s="88" t="s">
        <v>65</v>
      </c>
      <c r="D58" s="89"/>
      <c r="E58" s="90">
        <v>0.15</v>
      </c>
      <c r="F58" s="91">
        <f t="shared" si="0"/>
        <v>0</v>
      </c>
      <c r="G58" s="191"/>
      <c r="H58" s="172"/>
      <c r="I58" s="173"/>
      <c r="J58" s="181"/>
      <c r="K58" s="179"/>
      <c r="L58" s="183"/>
      <c r="M58" s="167"/>
      <c r="N58" s="163"/>
      <c r="O58" s="167"/>
      <c r="P58" s="163"/>
      <c r="Q58" s="183"/>
      <c r="R58" s="185"/>
    </row>
    <row r="59" spans="1:18" ht="12.75" customHeight="1">
      <c r="A59" s="188">
        <v>26</v>
      </c>
      <c r="B59" s="186"/>
      <c r="C59" s="84" t="s">
        <v>0</v>
      </c>
      <c r="D59" s="85"/>
      <c r="E59" s="86">
        <v>0.3</v>
      </c>
      <c r="F59" s="87">
        <f t="shared" si="0"/>
        <v>0</v>
      </c>
      <c r="G59" s="190"/>
      <c r="H59" s="170"/>
      <c r="I59" s="171"/>
      <c r="J59" s="180">
        <f>SUM(F59+F60+G59+G60+H59)</f>
        <v>0</v>
      </c>
      <c r="K59" s="178">
        <f>IF(J59&lt;=50,J59,50)</f>
        <v>0</v>
      </c>
      <c r="L59" s="182"/>
      <c r="M59" s="166"/>
      <c r="N59" s="162">
        <f>M59*0.02</f>
        <v>0</v>
      </c>
      <c r="O59" s="166"/>
      <c r="P59" s="162">
        <f>O59*0.02</f>
        <v>0</v>
      </c>
      <c r="Q59" s="182"/>
      <c r="R59" s="184">
        <f>SUM(K59+L59+N59+P59+Q59)</f>
        <v>0</v>
      </c>
    </row>
    <row r="60" spans="1:18" ht="12.75" customHeight="1" thickBot="1">
      <c r="A60" s="188"/>
      <c r="B60" s="187"/>
      <c r="C60" s="88" t="s">
        <v>65</v>
      </c>
      <c r="D60" s="89"/>
      <c r="E60" s="90">
        <v>0.15</v>
      </c>
      <c r="F60" s="91">
        <f t="shared" si="0"/>
        <v>0</v>
      </c>
      <c r="G60" s="191"/>
      <c r="H60" s="172"/>
      <c r="I60" s="173"/>
      <c r="J60" s="181"/>
      <c r="K60" s="179"/>
      <c r="L60" s="183"/>
      <c r="M60" s="167"/>
      <c r="N60" s="163"/>
      <c r="O60" s="167"/>
      <c r="P60" s="163"/>
      <c r="Q60" s="183"/>
      <c r="R60" s="185"/>
    </row>
    <row r="61" spans="1:18" ht="12.75" customHeight="1">
      <c r="A61" s="188">
        <v>27</v>
      </c>
      <c r="B61" s="186"/>
      <c r="C61" s="84" t="s">
        <v>0</v>
      </c>
      <c r="D61" s="85"/>
      <c r="E61" s="86">
        <v>0.3</v>
      </c>
      <c r="F61" s="87">
        <f t="shared" si="0"/>
        <v>0</v>
      </c>
      <c r="G61" s="190"/>
      <c r="H61" s="170"/>
      <c r="I61" s="171"/>
      <c r="J61" s="180">
        <f>SUM(F61+F62+G61+G62+H61)</f>
        <v>0</v>
      </c>
      <c r="K61" s="178">
        <f>IF(J61&lt;=50,J61,50)</f>
        <v>0</v>
      </c>
      <c r="L61" s="182"/>
      <c r="M61" s="166"/>
      <c r="N61" s="162">
        <f>M61*0.02</f>
        <v>0</v>
      </c>
      <c r="O61" s="166"/>
      <c r="P61" s="162">
        <f>O61*0.02</f>
        <v>0</v>
      </c>
      <c r="Q61" s="182"/>
      <c r="R61" s="184">
        <f>SUM(K61+L61+N61+P61+Q61)</f>
        <v>0</v>
      </c>
    </row>
    <row r="62" spans="1:18" ht="12.75" customHeight="1" thickBot="1">
      <c r="A62" s="188"/>
      <c r="B62" s="187"/>
      <c r="C62" s="88" t="s">
        <v>65</v>
      </c>
      <c r="D62" s="89"/>
      <c r="E62" s="90">
        <v>0.15</v>
      </c>
      <c r="F62" s="91">
        <f t="shared" si="0"/>
        <v>0</v>
      </c>
      <c r="G62" s="191"/>
      <c r="H62" s="172"/>
      <c r="I62" s="173"/>
      <c r="J62" s="181"/>
      <c r="K62" s="179"/>
      <c r="L62" s="183"/>
      <c r="M62" s="167"/>
      <c r="N62" s="163"/>
      <c r="O62" s="167"/>
      <c r="P62" s="163"/>
      <c r="Q62" s="183"/>
      <c r="R62" s="185"/>
    </row>
    <row r="63" spans="1:18" ht="12.75" customHeight="1">
      <c r="A63" s="188">
        <v>28</v>
      </c>
      <c r="B63" s="186"/>
      <c r="C63" s="84" t="s">
        <v>0</v>
      </c>
      <c r="D63" s="85"/>
      <c r="E63" s="86">
        <v>0.3</v>
      </c>
      <c r="F63" s="87">
        <f t="shared" si="0"/>
        <v>0</v>
      </c>
      <c r="G63" s="190"/>
      <c r="H63" s="170"/>
      <c r="I63" s="171"/>
      <c r="J63" s="180">
        <f>SUM(F63+F64+G63+G64+H63)</f>
        <v>0</v>
      </c>
      <c r="K63" s="178">
        <f>IF(J63&lt;=50,J63,50)</f>
        <v>0</v>
      </c>
      <c r="L63" s="182"/>
      <c r="M63" s="166"/>
      <c r="N63" s="162">
        <f>M63*0.02</f>
        <v>0</v>
      </c>
      <c r="O63" s="166"/>
      <c r="P63" s="162">
        <f>O63*0.02</f>
        <v>0</v>
      </c>
      <c r="Q63" s="182"/>
      <c r="R63" s="184">
        <f>SUM(K63+L63+N63+P63+Q63)</f>
        <v>0</v>
      </c>
    </row>
    <row r="64" spans="1:18" ht="12.75" customHeight="1" thickBot="1">
      <c r="A64" s="188"/>
      <c r="B64" s="187"/>
      <c r="C64" s="88" t="s">
        <v>65</v>
      </c>
      <c r="D64" s="89"/>
      <c r="E64" s="90">
        <v>0.15</v>
      </c>
      <c r="F64" s="91">
        <f t="shared" si="0"/>
        <v>0</v>
      </c>
      <c r="G64" s="191"/>
      <c r="H64" s="172"/>
      <c r="I64" s="173"/>
      <c r="J64" s="181"/>
      <c r="K64" s="179"/>
      <c r="L64" s="183"/>
      <c r="M64" s="167"/>
      <c r="N64" s="163"/>
      <c r="O64" s="167"/>
      <c r="P64" s="163"/>
      <c r="Q64" s="183"/>
      <c r="R64" s="185"/>
    </row>
    <row r="65" spans="1:18" ht="12.75" customHeight="1">
      <c r="A65" s="188">
        <v>29</v>
      </c>
      <c r="B65" s="186"/>
      <c r="C65" s="84" t="s">
        <v>0</v>
      </c>
      <c r="D65" s="85"/>
      <c r="E65" s="86">
        <v>0.3</v>
      </c>
      <c r="F65" s="87">
        <f t="shared" si="0"/>
        <v>0</v>
      </c>
      <c r="G65" s="190"/>
      <c r="H65" s="170"/>
      <c r="I65" s="171"/>
      <c r="J65" s="180">
        <f>SUM(F65+F66+G65+G66+H65)</f>
        <v>0</v>
      </c>
      <c r="K65" s="178">
        <f>IF(J65&lt;=50,J65,50)</f>
        <v>0</v>
      </c>
      <c r="L65" s="182"/>
      <c r="M65" s="166"/>
      <c r="N65" s="162">
        <f>M65*0.02</f>
        <v>0</v>
      </c>
      <c r="O65" s="166"/>
      <c r="P65" s="162">
        <f>O65*0.02</f>
        <v>0</v>
      </c>
      <c r="Q65" s="182"/>
      <c r="R65" s="184">
        <f>SUM(K65+L65+N65+P65+Q65)</f>
        <v>0</v>
      </c>
    </row>
    <row r="66" spans="1:18" ht="12.75" customHeight="1" thickBot="1">
      <c r="A66" s="188"/>
      <c r="B66" s="187"/>
      <c r="C66" s="88" t="s">
        <v>65</v>
      </c>
      <c r="D66" s="89"/>
      <c r="E66" s="90">
        <v>0.15</v>
      </c>
      <c r="F66" s="91">
        <f t="shared" si="0"/>
        <v>0</v>
      </c>
      <c r="G66" s="191"/>
      <c r="H66" s="172"/>
      <c r="I66" s="173"/>
      <c r="J66" s="181"/>
      <c r="K66" s="179"/>
      <c r="L66" s="183"/>
      <c r="M66" s="167"/>
      <c r="N66" s="163"/>
      <c r="O66" s="167"/>
      <c r="P66" s="163"/>
      <c r="Q66" s="183"/>
      <c r="R66" s="185"/>
    </row>
    <row r="67" spans="1:18" ht="12.75" customHeight="1">
      <c r="A67" s="188">
        <v>30</v>
      </c>
      <c r="B67" s="186"/>
      <c r="C67" s="84" t="s">
        <v>0</v>
      </c>
      <c r="D67" s="85"/>
      <c r="E67" s="86">
        <v>0.3</v>
      </c>
      <c r="F67" s="87">
        <f t="shared" si="0"/>
        <v>0</v>
      </c>
      <c r="G67" s="190"/>
      <c r="H67" s="170"/>
      <c r="I67" s="171"/>
      <c r="J67" s="180">
        <f>SUM(F67+F68+G67+G68+H67)</f>
        <v>0</v>
      </c>
      <c r="K67" s="178">
        <f>IF(J67&lt;=50,J67,50)</f>
        <v>0</v>
      </c>
      <c r="L67" s="182"/>
      <c r="M67" s="166"/>
      <c r="N67" s="162">
        <f>M67*0.02</f>
        <v>0</v>
      </c>
      <c r="O67" s="166"/>
      <c r="P67" s="162">
        <f>O67*0.02</f>
        <v>0</v>
      </c>
      <c r="Q67" s="182"/>
      <c r="R67" s="184">
        <f>SUM(K67+L67+N67+P67+Q67)</f>
        <v>0</v>
      </c>
    </row>
    <row r="68" spans="1:18" ht="12.75" customHeight="1" thickBot="1">
      <c r="A68" s="188"/>
      <c r="B68" s="187"/>
      <c r="C68" s="88" t="s">
        <v>65</v>
      </c>
      <c r="D68" s="89"/>
      <c r="E68" s="90">
        <v>0.15</v>
      </c>
      <c r="F68" s="91">
        <f t="shared" si="0"/>
        <v>0</v>
      </c>
      <c r="G68" s="191"/>
      <c r="H68" s="172"/>
      <c r="I68" s="173"/>
      <c r="J68" s="181"/>
      <c r="K68" s="179"/>
      <c r="L68" s="183"/>
      <c r="M68" s="167"/>
      <c r="N68" s="163"/>
      <c r="O68" s="167"/>
      <c r="P68" s="163"/>
      <c r="Q68" s="183"/>
      <c r="R68" s="185"/>
    </row>
    <row r="69" spans="1:18" ht="12.75" customHeight="1">
      <c r="A69" s="188">
        <v>31</v>
      </c>
      <c r="B69" s="186"/>
      <c r="C69" s="84" t="s">
        <v>0</v>
      </c>
      <c r="D69" s="85"/>
      <c r="E69" s="86">
        <v>0.3</v>
      </c>
      <c r="F69" s="87">
        <f t="shared" si="0"/>
        <v>0</v>
      </c>
      <c r="G69" s="190"/>
      <c r="H69" s="170"/>
      <c r="I69" s="171"/>
      <c r="J69" s="180">
        <f>SUM(F69+F70+G69+G70+H69)</f>
        <v>0</v>
      </c>
      <c r="K69" s="178">
        <f>IF(J69&lt;=50,J69,50)</f>
        <v>0</v>
      </c>
      <c r="L69" s="182"/>
      <c r="M69" s="166"/>
      <c r="N69" s="162">
        <f>M69*0.02</f>
        <v>0</v>
      </c>
      <c r="O69" s="166"/>
      <c r="P69" s="162">
        <f>O69*0.02</f>
        <v>0</v>
      </c>
      <c r="Q69" s="182"/>
      <c r="R69" s="184">
        <f>SUM(K69+L69+N69+P69+Q69)</f>
        <v>0</v>
      </c>
    </row>
    <row r="70" spans="1:18" ht="12.75" customHeight="1" thickBot="1">
      <c r="A70" s="188"/>
      <c r="B70" s="187"/>
      <c r="C70" s="88" t="s">
        <v>65</v>
      </c>
      <c r="D70" s="89"/>
      <c r="E70" s="90">
        <v>0.15</v>
      </c>
      <c r="F70" s="91">
        <f t="shared" si="0"/>
        <v>0</v>
      </c>
      <c r="G70" s="191"/>
      <c r="H70" s="172"/>
      <c r="I70" s="173"/>
      <c r="J70" s="181"/>
      <c r="K70" s="179"/>
      <c r="L70" s="183"/>
      <c r="M70" s="167"/>
      <c r="N70" s="163"/>
      <c r="O70" s="167"/>
      <c r="P70" s="163"/>
      <c r="Q70" s="183"/>
      <c r="R70" s="185"/>
    </row>
    <row r="71" spans="1:18" ht="12.75" customHeight="1">
      <c r="A71" s="188">
        <v>32</v>
      </c>
      <c r="B71" s="186"/>
      <c r="C71" s="84" t="s">
        <v>0</v>
      </c>
      <c r="D71" s="85"/>
      <c r="E71" s="86">
        <v>0.3</v>
      </c>
      <c r="F71" s="87">
        <f t="shared" si="0"/>
        <v>0</v>
      </c>
      <c r="G71" s="190"/>
      <c r="H71" s="170"/>
      <c r="I71" s="171"/>
      <c r="J71" s="180">
        <f>SUM(F71+F72+G71+G72+H71)</f>
        <v>0</v>
      </c>
      <c r="K71" s="178">
        <f>IF(J71&lt;=50,J71,50)</f>
        <v>0</v>
      </c>
      <c r="L71" s="182"/>
      <c r="M71" s="166"/>
      <c r="N71" s="162">
        <f>M71*0.02</f>
        <v>0</v>
      </c>
      <c r="O71" s="166"/>
      <c r="P71" s="162">
        <f>O71*0.02</f>
        <v>0</v>
      </c>
      <c r="Q71" s="182"/>
      <c r="R71" s="184">
        <f>SUM(K71+L71+N71+P71+Q71)</f>
        <v>0</v>
      </c>
    </row>
    <row r="72" spans="1:18" ht="12.75" customHeight="1" thickBot="1">
      <c r="A72" s="188"/>
      <c r="B72" s="187"/>
      <c r="C72" s="88" t="s">
        <v>65</v>
      </c>
      <c r="D72" s="89"/>
      <c r="E72" s="90">
        <v>0.15</v>
      </c>
      <c r="F72" s="91">
        <f t="shared" si="0"/>
        <v>0</v>
      </c>
      <c r="G72" s="191"/>
      <c r="H72" s="172"/>
      <c r="I72" s="173"/>
      <c r="J72" s="181"/>
      <c r="K72" s="179"/>
      <c r="L72" s="183"/>
      <c r="M72" s="167"/>
      <c r="N72" s="163"/>
      <c r="O72" s="167"/>
      <c r="P72" s="163"/>
      <c r="Q72" s="183"/>
      <c r="R72" s="185"/>
    </row>
    <row r="73" spans="1:18" ht="12.75" customHeight="1">
      <c r="A73" s="188">
        <v>33</v>
      </c>
      <c r="B73" s="186"/>
      <c r="C73" s="84" t="s">
        <v>0</v>
      </c>
      <c r="D73" s="85"/>
      <c r="E73" s="86">
        <v>0.3</v>
      </c>
      <c r="F73" s="87">
        <f aca="true" t="shared" si="1" ref="F73:F136">SUM(D73*E73)</f>
        <v>0</v>
      </c>
      <c r="G73" s="190"/>
      <c r="H73" s="170"/>
      <c r="I73" s="171"/>
      <c r="J73" s="180">
        <f>SUM(F73+F74+G73+G74+H73)</f>
        <v>0</v>
      </c>
      <c r="K73" s="178">
        <f>IF(J73&lt;=50,J73,50)</f>
        <v>0</v>
      </c>
      <c r="L73" s="182"/>
      <c r="M73" s="166"/>
      <c r="N73" s="162">
        <f>M73*0.02</f>
        <v>0</v>
      </c>
      <c r="O73" s="166"/>
      <c r="P73" s="162">
        <f>O73*0.02</f>
        <v>0</v>
      </c>
      <c r="Q73" s="182"/>
      <c r="R73" s="184">
        <f>SUM(K73+L73+N73+P73+Q73)</f>
        <v>0</v>
      </c>
    </row>
    <row r="74" spans="1:18" ht="12.75" customHeight="1" thickBot="1">
      <c r="A74" s="188"/>
      <c r="B74" s="187"/>
      <c r="C74" s="88" t="s">
        <v>65</v>
      </c>
      <c r="D74" s="89"/>
      <c r="E74" s="90">
        <v>0.15</v>
      </c>
      <c r="F74" s="91">
        <f t="shared" si="1"/>
        <v>0</v>
      </c>
      <c r="G74" s="191"/>
      <c r="H74" s="172"/>
      <c r="I74" s="173"/>
      <c r="J74" s="181"/>
      <c r="K74" s="179"/>
      <c r="L74" s="183"/>
      <c r="M74" s="167"/>
      <c r="N74" s="163"/>
      <c r="O74" s="167"/>
      <c r="P74" s="163"/>
      <c r="Q74" s="183"/>
      <c r="R74" s="185"/>
    </row>
    <row r="75" spans="1:18" ht="12.75" customHeight="1">
      <c r="A75" s="188">
        <v>34</v>
      </c>
      <c r="B75" s="186"/>
      <c r="C75" s="84" t="s">
        <v>0</v>
      </c>
      <c r="D75" s="85"/>
      <c r="E75" s="86">
        <v>0.3</v>
      </c>
      <c r="F75" s="87">
        <f t="shared" si="1"/>
        <v>0</v>
      </c>
      <c r="G75" s="190"/>
      <c r="H75" s="170"/>
      <c r="I75" s="171"/>
      <c r="J75" s="180">
        <f>SUM(F75+F76+G75+G76+H75)</f>
        <v>0</v>
      </c>
      <c r="K75" s="178">
        <f>IF(J75&lt;=50,J75,50)</f>
        <v>0</v>
      </c>
      <c r="L75" s="182"/>
      <c r="M75" s="166"/>
      <c r="N75" s="162">
        <f>M75*0.02</f>
        <v>0</v>
      </c>
      <c r="O75" s="166"/>
      <c r="P75" s="162">
        <f>O75*0.02</f>
        <v>0</v>
      </c>
      <c r="Q75" s="182"/>
      <c r="R75" s="184">
        <f>SUM(K75+L75+N75+P75+Q75)</f>
        <v>0</v>
      </c>
    </row>
    <row r="76" spans="1:18" ht="12.75" customHeight="1" thickBot="1">
      <c r="A76" s="188"/>
      <c r="B76" s="187"/>
      <c r="C76" s="88" t="s">
        <v>65</v>
      </c>
      <c r="D76" s="89"/>
      <c r="E76" s="90">
        <v>0.15</v>
      </c>
      <c r="F76" s="91">
        <f t="shared" si="1"/>
        <v>0</v>
      </c>
      <c r="G76" s="191"/>
      <c r="H76" s="172"/>
      <c r="I76" s="173"/>
      <c r="J76" s="181"/>
      <c r="K76" s="179"/>
      <c r="L76" s="183"/>
      <c r="M76" s="167"/>
      <c r="N76" s="163"/>
      <c r="O76" s="167"/>
      <c r="P76" s="163"/>
      <c r="Q76" s="183"/>
      <c r="R76" s="185"/>
    </row>
    <row r="77" spans="1:18" ht="12.75" customHeight="1">
      <c r="A77" s="188">
        <v>35</v>
      </c>
      <c r="B77" s="186"/>
      <c r="C77" s="84" t="s">
        <v>0</v>
      </c>
      <c r="D77" s="85"/>
      <c r="E77" s="86">
        <v>0.3</v>
      </c>
      <c r="F77" s="87">
        <f t="shared" si="1"/>
        <v>0</v>
      </c>
      <c r="G77" s="190"/>
      <c r="H77" s="170"/>
      <c r="I77" s="171"/>
      <c r="J77" s="180">
        <f>SUM(F77+F78+G77+G78+H77)</f>
        <v>0</v>
      </c>
      <c r="K77" s="178">
        <f>IF(J77&lt;=50,J77,50)</f>
        <v>0</v>
      </c>
      <c r="L77" s="182"/>
      <c r="M77" s="166"/>
      <c r="N77" s="162">
        <f>M77*0.02</f>
        <v>0</v>
      </c>
      <c r="O77" s="166"/>
      <c r="P77" s="162">
        <f>O77*0.02</f>
        <v>0</v>
      </c>
      <c r="Q77" s="182"/>
      <c r="R77" s="184">
        <f>SUM(K77+L77+N77+P77+Q77)</f>
        <v>0</v>
      </c>
    </row>
    <row r="78" spans="1:18" ht="12.75" customHeight="1" thickBot="1">
      <c r="A78" s="188"/>
      <c r="B78" s="187"/>
      <c r="C78" s="88" t="s">
        <v>65</v>
      </c>
      <c r="D78" s="89"/>
      <c r="E78" s="90">
        <v>0.15</v>
      </c>
      <c r="F78" s="91">
        <f t="shared" si="1"/>
        <v>0</v>
      </c>
      <c r="G78" s="191"/>
      <c r="H78" s="172"/>
      <c r="I78" s="173"/>
      <c r="J78" s="181"/>
      <c r="K78" s="179"/>
      <c r="L78" s="183"/>
      <c r="M78" s="167"/>
      <c r="N78" s="163"/>
      <c r="O78" s="167"/>
      <c r="P78" s="163"/>
      <c r="Q78" s="183"/>
      <c r="R78" s="185"/>
    </row>
    <row r="79" spans="1:18" ht="12.75" customHeight="1">
      <c r="A79" s="188">
        <v>36</v>
      </c>
      <c r="B79" s="186"/>
      <c r="C79" s="84" t="s">
        <v>0</v>
      </c>
      <c r="D79" s="85"/>
      <c r="E79" s="86">
        <v>0.3</v>
      </c>
      <c r="F79" s="87">
        <f t="shared" si="1"/>
        <v>0</v>
      </c>
      <c r="G79" s="190"/>
      <c r="H79" s="170"/>
      <c r="I79" s="171"/>
      <c r="J79" s="180">
        <f>SUM(F79+F80+G79+G80+H79)</f>
        <v>0</v>
      </c>
      <c r="K79" s="178">
        <f>IF(J79&lt;=50,J79,50)</f>
        <v>0</v>
      </c>
      <c r="L79" s="182"/>
      <c r="M79" s="166"/>
      <c r="N79" s="162">
        <f>M79*0.02</f>
        <v>0</v>
      </c>
      <c r="O79" s="166"/>
      <c r="P79" s="162">
        <f>O79*0.02</f>
        <v>0</v>
      </c>
      <c r="Q79" s="182"/>
      <c r="R79" s="184">
        <f>SUM(K79+L79+N79+P79+Q79)</f>
        <v>0</v>
      </c>
    </row>
    <row r="80" spans="1:18" ht="12.75" customHeight="1" thickBot="1">
      <c r="A80" s="188"/>
      <c r="B80" s="187"/>
      <c r="C80" s="88" t="s">
        <v>65</v>
      </c>
      <c r="D80" s="89"/>
      <c r="E80" s="90">
        <v>0.15</v>
      </c>
      <c r="F80" s="91">
        <f t="shared" si="1"/>
        <v>0</v>
      </c>
      <c r="G80" s="191"/>
      <c r="H80" s="172"/>
      <c r="I80" s="173"/>
      <c r="J80" s="181"/>
      <c r="K80" s="179"/>
      <c r="L80" s="183"/>
      <c r="M80" s="167"/>
      <c r="N80" s="163"/>
      <c r="O80" s="167"/>
      <c r="P80" s="163"/>
      <c r="Q80" s="183"/>
      <c r="R80" s="185"/>
    </row>
    <row r="81" spans="1:18" ht="12.75" customHeight="1">
      <c r="A81" s="188">
        <v>37</v>
      </c>
      <c r="B81" s="186"/>
      <c r="C81" s="84" t="s">
        <v>0</v>
      </c>
      <c r="D81" s="85"/>
      <c r="E81" s="86">
        <v>0.3</v>
      </c>
      <c r="F81" s="87">
        <f t="shared" si="1"/>
        <v>0</v>
      </c>
      <c r="G81" s="190"/>
      <c r="H81" s="170"/>
      <c r="I81" s="171"/>
      <c r="J81" s="180">
        <f>SUM(F81+F82+G81+G82+H81)</f>
        <v>0</v>
      </c>
      <c r="K81" s="178">
        <f>IF(J81&lt;=50,J81,50)</f>
        <v>0</v>
      </c>
      <c r="L81" s="182"/>
      <c r="M81" s="166"/>
      <c r="N81" s="162">
        <f>M81*0.02</f>
        <v>0</v>
      </c>
      <c r="O81" s="166"/>
      <c r="P81" s="162">
        <f>O81*0.02</f>
        <v>0</v>
      </c>
      <c r="Q81" s="182"/>
      <c r="R81" s="184">
        <f>SUM(K81+L81+N81+P81+Q81)</f>
        <v>0</v>
      </c>
    </row>
    <row r="82" spans="1:18" ht="12.75" customHeight="1" thickBot="1">
      <c r="A82" s="188"/>
      <c r="B82" s="187"/>
      <c r="C82" s="88" t="s">
        <v>65</v>
      </c>
      <c r="D82" s="89"/>
      <c r="E82" s="90">
        <v>0.15</v>
      </c>
      <c r="F82" s="91">
        <f t="shared" si="1"/>
        <v>0</v>
      </c>
      <c r="G82" s="191"/>
      <c r="H82" s="172"/>
      <c r="I82" s="173"/>
      <c r="J82" s="181"/>
      <c r="K82" s="179"/>
      <c r="L82" s="183"/>
      <c r="M82" s="167"/>
      <c r="N82" s="163"/>
      <c r="O82" s="167"/>
      <c r="P82" s="163"/>
      <c r="Q82" s="183"/>
      <c r="R82" s="185"/>
    </row>
    <row r="83" spans="1:18" ht="12.75" customHeight="1">
      <c r="A83" s="188">
        <v>38</v>
      </c>
      <c r="B83" s="186"/>
      <c r="C83" s="84" t="s">
        <v>0</v>
      </c>
      <c r="D83" s="85"/>
      <c r="E83" s="86">
        <v>0.3</v>
      </c>
      <c r="F83" s="87">
        <f t="shared" si="1"/>
        <v>0</v>
      </c>
      <c r="G83" s="190"/>
      <c r="H83" s="170"/>
      <c r="I83" s="171"/>
      <c r="J83" s="180">
        <f>SUM(F83+F84+G83+G84+H83)</f>
        <v>0</v>
      </c>
      <c r="K83" s="178">
        <f>IF(J83&lt;=50,J83,50)</f>
        <v>0</v>
      </c>
      <c r="L83" s="182"/>
      <c r="M83" s="166"/>
      <c r="N83" s="162">
        <f>M83*0.02</f>
        <v>0</v>
      </c>
      <c r="O83" s="166"/>
      <c r="P83" s="162">
        <f>O83*0.02</f>
        <v>0</v>
      </c>
      <c r="Q83" s="182"/>
      <c r="R83" s="184">
        <f>SUM(K83+L83+N83+P83+Q83)</f>
        <v>0</v>
      </c>
    </row>
    <row r="84" spans="1:18" ht="12.75" customHeight="1" thickBot="1">
      <c r="A84" s="188"/>
      <c r="B84" s="187"/>
      <c r="C84" s="88" t="s">
        <v>65</v>
      </c>
      <c r="D84" s="89"/>
      <c r="E84" s="90">
        <v>0.15</v>
      </c>
      <c r="F84" s="91">
        <f t="shared" si="1"/>
        <v>0</v>
      </c>
      <c r="G84" s="191"/>
      <c r="H84" s="172"/>
      <c r="I84" s="173"/>
      <c r="J84" s="181"/>
      <c r="K84" s="179"/>
      <c r="L84" s="183"/>
      <c r="M84" s="167"/>
      <c r="N84" s="163"/>
      <c r="O84" s="167"/>
      <c r="P84" s="163"/>
      <c r="Q84" s="183"/>
      <c r="R84" s="185"/>
    </row>
    <row r="85" spans="1:18" ht="12.75" customHeight="1">
      <c r="A85" s="188">
        <v>39</v>
      </c>
      <c r="B85" s="186"/>
      <c r="C85" s="84" t="s">
        <v>0</v>
      </c>
      <c r="D85" s="85"/>
      <c r="E85" s="86">
        <v>0.3</v>
      </c>
      <c r="F85" s="87">
        <f t="shared" si="1"/>
        <v>0</v>
      </c>
      <c r="G85" s="190"/>
      <c r="H85" s="170"/>
      <c r="I85" s="171"/>
      <c r="J85" s="180">
        <f>SUM(F85+F86+G85+G86+H85)</f>
        <v>0</v>
      </c>
      <c r="K85" s="178">
        <f>IF(J85&lt;=50,J85,50)</f>
        <v>0</v>
      </c>
      <c r="L85" s="182"/>
      <c r="M85" s="166"/>
      <c r="N85" s="162">
        <f>M85*0.02</f>
        <v>0</v>
      </c>
      <c r="O85" s="166"/>
      <c r="P85" s="162">
        <f>O85*0.02</f>
        <v>0</v>
      </c>
      <c r="Q85" s="182"/>
      <c r="R85" s="184">
        <f>SUM(K85+L85+N85+P85+Q85)</f>
        <v>0</v>
      </c>
    </row>
    <row r="86" spans="1:18" ht="12.75" customHeight="1" thickBot="1">
      <c r="A86" s="188"/>
      <c r="B86" s="187"/>
      <c r="C86" s="88" t="s">
        <v>65</v>
      </c>
      <c r="D86" s="89"/>
      <c r="E86" s="90">
        <v>0.15</v>
      </c>
      <c r="F86" s="91">
        <f t="shared" si="1"/>
        <v>0</v>
      </c>
      <c r="G86" s="191"/>
      <c r="H86" s="172"/>
      <c r="I86" s="173"/>
      <c r="J86" s="181"/>
      <c r="K86" s="179"/>
      <c r="L86" s="183"/>
      <c r="M86" s="167"/>
      <c r="N86" s="163"/>
      <c r="O86" s="167"/>
      <c r="P86" s="163"/>
      <c r="Q86" s="183"/>
      <c r="R86" s="185"/>
    </row>
    <row r="87" spans="1:18" ht="12.75" customHeight="1">
      <c r="A87" s="188">
        <v>40</v>
      </c>
      <c r="B87" s="186"/>
      <c r="C87" s="84" t="s">
        <v>0</v>
      </c>
      <c r="D87" s="85"/>
      <c r="E87" s="86">
        <v>0.3</v>
      </c>
      <c r="F87" s="87">
        <f t="shared" si="1"/>
        <v>0</v>
      </c>
      <c r="G87" s="190"/>
      <c r="H87" s="170"/>
      <c r="I87" s="171"/>
      <c r="J87" s="180">
        <f>SUM(F87+F88+G87+G88+H87)</f>
        <v>0</v>
      </c>
      <c r="K87" s="178">
        <f>IF(J87&lt;=50,J87,50)</f>
        <v>0</v>
      </c>
      <c r="L87" s="182"/>
      <c r="M87" s="166"/>
      <c r="N87" s="162">
        <f>M87*0.02</f>
        <v>0</v>
      </c>
      <c r="O87" s="166"/>
      <c r="P87" s="162">
        <f>O87*0.02</f>
        <v>0</v>
      </c>
      <c r="Q87" s="182"/>
      <c r="R87" s="184">
        <f>SUM(K87+L87+N87+P87+Q87)</f>
        <v>0</v>
      </c>
    </row>
    <row r="88" spans="1:18" ht="12.75" customHeight="1" thickBot="1">
      <c r="A88" s="188"/>
      <c r="B88" s="187"/>
      <c r="C88" s="88" t="s">
        <v>65</v>
      </c>
      <c r="D88" s="89"/>
      <c r="E88" s="90">
        <v>0.15</v>
      </c>
      <c r="F88" s="91">
        <f t="shared" si="1"/>
        <v>0</v>
      </c>
      <c r="G88" s="191"/>
      <c r="H88" s="172"/>
      <c r="I88" s="173"/>
      <c r="J88" s="181"/>
      <c r="K88" s="179"/>
      <c r="L88" s="183"/>
      <c r="M88" s="167"/>
      <c r="N88" s="163"/>
      <c r="O88" s="167"/>
      <c r="P88" s="163"/>
      <c r="Q88" s="183"/>
      <c r="R88" s="185"/>
    </row>
    <row r="89" spans="1:18" ht="12.75" customHeight="1">
      <c r="A89" s="188">
        <v>41</v>
      </c>
      <c r="B89" s="186"/>
      <c r="C89" s="84" t="s">
        <v>0</v>
      </c>
      <c r="D89" s="85"/>
      <c r="E89" s="86">
        <v>0.3</v>
      </c>
      <c r="F89" s="87">
        <f t="shared" si="1"/>
        <v>0</v>
      </c>
      <c r="G89" s="190"/>
      <c r="H89" s="170"/>
      <c r="I89" s="171"/>
      <c r="J89" s="180">
        <f>SUM(F89+F90+G89+G90+H89)</f>
        <v>0</v>
      </c>
      <c r="K89" s="178">
        <f>IF(J89&lt;=50,J89,50)</f>
        <v>0</v>
      </c>
      <c r="L89" s="182"/>
      <c r="M89" s="166"/>
      <c r="N89" s="162">
        <f>M89*0.02</f>
        <v>0</v>
      </c>
      <c r="O89" s="166"/>
      <c r="P89" s="162">
        <f>O89*0.02</f>
        <v>0</v>
      </c>
      <c r="Q89" s="182"/>
      <c r="R89" s="184">
        <f>SUM(K89+L89+N89+P89+Q89)</f>
        <v>0</v>
      </c>
    </row>
    <row r="90" spans="1:18" ht="12.75" customHeight="1" thickBot="1">
      <c r="A90" s="188"/>
      <c r="B90" s="187"/>
      <c r="C90" s="88" t="s">
        <v>65</v>
      </c>
      <c r="D90" s="89"/>
      <c r="E90" s="90">
        <v>0.15</v>
      </c>
      <c r="F90" s="91">
        <f t="shared" si="1"/>
        <v>0</v>
      </c>
      <c r="G90" s="191"/>
      <c r="H90" s="172"/>
      <c r="I90" s="173"/>
      <c r="J90" s="181"/>
      <c r="K90" s="179"/>
      <c r="L90" s="183"/>
      <c r="M90" s="167"/>
      <c r="N90" s="163"/>
      <c r="O90" s="167"/>
      <c r="P90" s="163"/>
      <c r="Q90" s="183"/>
      <c r="R90" s="185"/>
    </row>
    <row r="91" spans="1:18" ht="12.75" customHeight="1">
      <c r="A91" s="188">
        <v>42</v>
      </c>
      <c r="B91" s="186"/>
      <c r="C91" s="84" t="s">
        <v>0</v>
      </c>
      <c r="D91" s="85"/>
      <c r="E91" s="86">
        <v>0.3</v>
      </c>
      <c r="F91" s="87">
        <f t="shared" si="1"/>
        <v>0</v>
      </c>
      <c r="G91" s="190"/>
      <c r="H91" s="170"/>
      <c r="I91" s="171"/>
      <c r="J91" s="180">
        <f>SUM(F91+F92+G91+G92+H91)</f>
        <v>0</v>
      </c>
      <c r="K91" s="178">
        <f>IF(J91&lt;=50,J91,50)</f>
        <v>0</v>
      </c>
      <c r="L91" s="182"/>
      <c r="M91" s="166"/>
      <c r="N91" s="162">
        <f>M91*0.02</f>
        <v>0</v>
      </c>
      <c r="O91" s="166"/>
      <c r="P91" s="162">
        <f>O91*0.02</f>
        <v>0</v>
      </c>
      <c r="Q91" s="182"/>
      <c r="R91" s="184">
        <f>SUM(K91+L91+N91+P91+Q91)</f>
        <v>0</v>
      </c>
    </row>
    <row r="92" spans="1:18" ht="12.75" customHeight="1" thickBot="1">
      <c r="A92" s="188"/>
      <c r="B92" s="187"/>
      <c r="C92" s="88" t="s">
        <v>65</v>
      </c>
      <c r="D92" s="89"/>
      <c r="E92" s="90">
        <v>0.15</v>
      </c>
      <c r="F92" s="91">
        <f t="shared" si="1"/>
        <v>0</v>
      </c>
      <c r="G92" s="191"/>
      <c r="H92" s="172"/>
      <c r="I92" s="173"/>
      <c r="J92" s="181"/>
      <c r="K92" s="179"/>
      <c r="L92" s="183"/>
      <c r="M92" s="167"/>
      <c r="N92" s="163"/>
      <c r="O92" s="167"/>
      <c r="P92" s="163"/>
      <c r="Q92" s="183"/>
      <c r="R92" s="185"/>
    </row>
    <row r="93" spans="1:18" ht="12.75" customHeight="1">
      <c r="A93" s="188">
        <v>43</v>
      </c>
      <c r="B93" s="186"/>
      <c r="C93" s="84" t="s">
        <v>0</v>
      </c>
      <c r="D93" s="85"/>
      <c r="E93" s="86">
        <v>0.3</v>
      </c>
      <c r="F93" s="87">
        <f t="shared" si="1"/>
        <v>0</v>
      </c>
      <c r="G93" s="190"/>
      <c r="H93" s="170"/>
      <c r="I93" s="171"/>
      <c r="J93" s="180">
        <f>SUM(F93+F94+G93+G94+H93)</f>
        <v>0</v>
      </c>
      <c r="K93" s="178">
        <f>IF(J93&lt;=50,J93,50)</f>
        <v>0</v>
      </c>
      <c r="L93" s="182"/>
      <c r="M93" s="166"/>
      <c r="N93" s="162">
        <f>M93*0.02</f>
        <v>0</v>
      </c>
      <c r="O93" s="166"/>
      <c r="P93" s="162">
        <f>O93*0.02</f>
        <v>0</v>
      </c>
      <c r="Q93" s="182"/>
      <c r="R93" s="184">
        <f>SUM(K93+L93+N93+P93+Q93)</f>
        <v>0</v>
      </c>
    </row>
    <row r="94" spans="1:18" ht="12.75" customHeight="1" thickBot="1">
      <c r="A94" s="188"/>
      <c r="B94" s="187"/>
      <c r="C94" s="88" t="s">
        <v>65</v>
      </c>
      <c r="D94" s="89"/>
      <c r="E94" s="90">
        <v>0.15</v>
      </c>
      <c r="F94" s="91">
        <f t="shared" si="1"/>
        <v>0</v>
      </c>
      <c r="G94" s="191"/>
      <c r="H94" s="172"/>
      <c r="I94" s="173"/>
      <c r="J94" s="181"/>
      <c r="K94" s="179"/>
      <c r="L94" s="183"/>
      <c r="M94" s="167"/>
      <c r="N94" s="163"/>
      <c r="O94" s="167"/>
      <c r="P94" s="163"/>
      <c r="Q94" s="183"/>
      <c r="R94" s="185"/>
    </row>
    <row r="95" spans="1:18" ht="12.75" customHeight="1">
      <c r="A95" s="188">
        <v>44</v>
      </c>
      <c r="B95" s="186"/>
      <c r="C95" s="84" t="s">
        <v>0</v>
      </c>
      <c r="D95" s="85"/>
      <c r="E95" s="86">
        <v>0.3</v>
      </c>
      <c r="F95" s="87">
        <f t="shared" si="1"/>
        <v>0</v>
      </c>
      <c r="G95" s="190"/>
      <c r="H95" s="170"/>
      <c r="I95" s="171"/>
      <c r="J95" s="180">
        <f>SUM(F95+F96+G95+G96+H95)</f>
        <v>0</v>
      </c>
      <c r="K95" s="178">
        <f>IF(J95&lt;=50,J95,50)</f>
        <v>0</v>
      </c>
      <c r="L95" s="182"/>
      <c r="M95" s="166"/>
      <c r="N95" s="162">
        <f>M95*0.02</f>
        <v>0</v>
      </c>
      <c r="O95" s="166"/>
      <c r="P95" s="162">
        <f>O95*0.02</f>
        <v>0</v>
      </c>
      <c r="Q95" s="182"/>
      <c r="R95" s="184">
        <f>SUM(K95+L95+N95+P95+Q95)</f>
        <v>0</v>
      </c>
    </row>
    <row r="96" spans="1:18" ht="12.75" customHeight="1" thickBot="1">
      <c r="A96" s="188"/>
      <c r="B96" s="187"/>
      <c r="C96" s="88" t="s">
        <v>65</v>
      </c>
      <c r="D96" s="89"/>
      <c r="E96" s="90">
        <v>0.15</v>
      </c>
      <c r="F96" s="91">
        <f t="shared" si="1"/>
        <v>0</v>
      </c>
      <c r="G96" s="191"/>
      <c r="H96" s="172"/>
      <c r="I96" s="173"/>
      <c r="J96" s="181"/>
      <c r="K96" s="179"/>
      <c r="L96" s="183"/>
      <c r="M96" s="167"/>
      <c r="N96" s="163"/>
      <c r="O96" s="167"/>
      <c r="P96" s="163"/>
      <c r="Q96" s="183"/>
      <c r="R96" s="185"/>
    </row>
    <row r="97" spans="1:18" ht="12.75" customHeight="1">
      <c r="A97" s="188">
        <v>45</v>
      </c>
      <c r="B97" s="186"/>
      <c r="C97" s="84" t="s">
        <v>0</v>
      </c>
      <c r="D97" s="85"/>
      <c r="E97" s="86">
        <v>0.3</v>
      </c>
      <c r="F97" s="87">
        <f t="shared" si="1"/>
        <v>0</v>
      </c>
      <c r="G97" s="190"/>
      <c r="H97" s="170"/>
      <c r="I97" s="171"/>
      <c r="J97" s="180">
        <f>SUM(F97+F98+G97+G98+H97)</f>
        <v>0</v>
      </c>
      <c r="K97" s="178">
        <f>IF(J97&lt;=50,J97,50)</f>
        <v>0</v>
      </c>
      <c r="L97" s="182"/>
      <c r="M97" s="166"/>
      <c r="N97" s="162">
        <f>M97*0.02</f>
        <v>0</v>
      </c>
      <c r="O97" s="166"/>
      <c r="P97" s="162">
        <f>O97*0.02</f>
        <v>0</v>
      </c>
      <c r="Q97" s="182"/>
      <c r="R97" s="184">
        <f>SUM(K97+L97+N97+P97+Q97)</f>
        <v>0</v>
      </c>
    </row>
    <row r="98" spans="1:18" ht="12.75" customHeight="1" thickBot="1">
      <c r="A98" s="188"/>
      <c r="B98" s="187"/>
      <c r="C98" s="88" t="s">
        <v>65</v>
      </c>
      <c r="D98" s="89"/>
      <c r="E98" s="90">
        <v>0.15</v>
      </c>
      <c r="F98" s="91">
        <f t="shared" si="1"/>
        <v>0</v>
      </c>
      <c r="G98" s="191"/>
      <c r="H98" s="172"/>
      <c r="I98" s="173"/>
      <c r="J98" s="181"/>
      <c r="K98" s="179"/>
      <c r="L98" s="183"/>
      <c r="M98" s="167"/>
      <c r="N98" s="163"/>
      <c r="O98" s="167"/>
      <c r="P98" s="163"/>
      <c r="Q98" s="183"/>
      <c r="R98" s="185"/>
    </row>
    <row r="99" spans="1:18" ht="12.75" customHeight="1">
      <c r="A99" s="188">
        <v>46</v>
      </c>
      <c r="B99" s="186"/>
      <c r="C99" s="84" t="s">
        <v>0</v>
      </c>
      <c r="D99" s="85"/>
      <c r="E99" s="86">
        <v>0.3</v>
      </c>
      <c r="F99" s="87">
        <f t="shared" si="1"/>
        <v>0</v>
      </c>
      <c r="G99" s="190"/>
      <c r="H99" s="170"/>
      <c r="I99" s="171"/>
      <c r="J99" s="180">
        <f>SUM(F99+F100+G99+G100+H99)</f>
        <v>0</v>
      </c>
      <c r="K99" s="178">
        <f>IF(J99&lt;=50,J99,50)</f>
        <v>0</v>
      </c>
      <c r="L99" s="182"/>
      <c r="M99" s="166"/>
      <c r="N99" s="162">
        <f>M99*0.02</f>
        <v>0</v>
      </c>
      <c r="O99" s="166"/>
      <c r="P99" s="162">
        <f>O99*0.02</f>
        <v>0</v>
      </c>
      <c r="Q99" s="182"/>
      <c r="R99" s="184">
        <f>SUM(K99+L99+N99+P99+Q99)</f>
        <v>0</v>
      </c>
    </row>
    <row r="100" spans="1:18" ht="12.75" customHeight="1" thickBot="1">
      <c r="A100" s="188"/>
      <c r="B100" s="187"/>
      <c r="C100" s="88" t="s">
        <v>65</v>
      </c>
      <c r="D100" s="89"/>
      <c r="E100" s="90">
        <v>0.15</v>
      </c>
      <c r="F100" s="91">
        <f t="shared" si="1"/>
        <v>0</v>
      </c>
      <c r="G100" s="191"/>
      <c r="H100" s="172"/>
      <c r="I100" s="173"/>
      <c r="J100" s="181"/>
      <c r="K100" s="179"/>
      <c r="L100" s="183"/>
      <c r="M100" s="167"/>
      <c r="N100" s="163"/>
      <c r="O100" s="167"/>
      <c r="P100" s="163"/>
      <c r="Q100" s="183"/>
      <c r="R100" s="185"/>
    </row>
    <row r="101" spans="1:18" ht="12.75" customHeight="1">
      <c r="A101" s="188">
        <v>47</v>
      </c>
      <c r="B101" s="186"/>
      <c r="C101" s="84" t="s">
        <v>0</v>
      </c>
      <c r="D101" s="85"/>
      <c r="E101" s="86">
        <v>0.3</v>
      </c>
      <c r="F101" s="87">
        <f t="shared" si="1"/>
        <v>0</v>
      </c>
      <c r="G101" s="190"/>
      <c r="H101" s="170"/>
      <c r="I101" s="171"/>
      <c r="J101" s="180">
        <f>SUM(F101+F102+G101+G102+H101)</f>
        <v>0</v>
      </c>
      <c r="K101" s="178">
        <f>IF(J101&lt;=50,J101,50)</f>
        <v>0</v>
      </c>
      <c r="L101" s="182"/>
      <c r="M101" s="166"/>
      <c r="N101" s="162">
        <f>M101*0.02</f>
        <v>0</v>
      </c>
      <c r="O101" s="166"/>
      <c r="P101" s="162">
        <f>O101*0.02</f>
        <v>0</v>
      </c>
      <c r="Q101" s="182"/>
      <c r="R101" s="184">
        <f>SUM(K101+L101+N101+P101+Q101)</f>
        <v>0</v>
      </c>
    </row>
    <row r="102" spans="1:18" ht="12.75" customHeight="1" thickBot="1">
      <c r="A102" s="188"/>
      <c r="B102" s="187"/>
      <c r="C102" s="88" t="s">
        <v>65</v>
      </c>
      <c r="D102" s="89"/>
      <c r="E102" s="90">
        <v>0.15</v>
      </c>
      <c r="F102" s="91">
        <f t="shared" si="1"/>
        <v>0</v>
      </c>
      <c r="G102" s="191"/>
      <c r="H102" s="172"/>
      <c r="I102" s="173"/>
      <c r="J102" s="181"/>
      <c r="K102" s="179"/>
      <c r="L102" s="183"/>
      <c r="M102" s="167"/>
      <c r="N102" s="163"/>
      <c r="O102" s="167"/>
      <c r="P102" s="163"/>
      <c r="Q102" s="183"/>
      <c r="R102" s="185"/>
    </row>
    <row r="103" spans="1:18" ht="12.75" customHeight="1">
      <c r="A103" s="188">
        <v>48</v>
      </c>
      <c r="B103" s="186"/>
      <c r="C103" s="84" t="s">
        <v>0</v>
      </c>
      <c r="D103" s="85"/>
      <c r="E103" s="86">
        <v>0.3</v>
      </c>
      <c r="F103" s="87">
        <f t="shared" si="1"/>
        <v>0</v>
      </c>
      <c r="G103" s="190"/>
      <c r="H103" s="170"/>
      <c r="I103" s="171"/>
      <c r="J103" s="180">
        <f>SUM(F103+F104+G103+G104+H103)</f>
        <v>0</v>
      </c>
      <c r="K103" s="178">
        <f>IF(J103&lt;=50,J103,50)</f>
        <v>0</v>
      </c>
      <c r="L103" s="182"/>
      <c r="M103" s="166"/>
      <c r="N103" s="162">
        <f>M103*0.02</f>
        <v>0</v>
      </c>
      <c r="O103" s="166"/>
      <c r="P103" s="162">
        <f>O103*0.02</f>
        <v>0</v>
      </c>
      <c r="Q103" s="182"/>
      <c r="R103" s="184">
        <f>SUM(K103+L103+N103+P103+Q103)</f>
        <v>0</v>
      </c>
    </row>
    <row r="104" spans="1:18" ht="12.75" customHeight="1" thickBot="1">
      <c r="A104" s="188"/>
      <c r="B104" s="187"/>
      <c r="C104" s="88" t="s">
        <v>65</v>
      </c>
      <c r="D104" s="89"/>
      <c r="E104" s="90">
        <v>0.15</v>
      </c>
      <c r="F104" s="91">
        <f t="shared" si="1"/>
        <v>0</v>
      </c>
      <c r="G104" s="191"/>
      <c r="H104" s="172"/>
      <c r="I104" s="173"/>
      <c r="J104" s="181"/>
      <c r="K104" s="179"/>
      <c r="L104" s="183"/>
      <c r="M104" s="167"/>
      <c r="N104" s="163"/>
      <c r="O104" s="167"/>
      <c r="P104" s="163"/>
      <c r="Q104" s="183"/>
      <c r="R104" s="185"/>
    </row>
    <row r="105" spans="1:18" ht="12.75" customHeight="1">
      <c r="A105" s="188">
        <v>49</v>
      </c>
      <c r="B105" s="186"/>
      <c r="C105" s="84" t="s">
        <v>0</v>
      </c>
      <c r="D105" s="85"/>
      <c r="E105" s="86">
        <v>0.3</v>
      </c>
      <c r="F105" s="87">
        <f t="shared" si="1"/>
        <v>0</v>
      </c>
      <c r="G105" s="190"/>
      <c r="H105" s="170"/>
      <c r="I105" s="171"/>
      <c r="J105" s="180">
        <f>SUM(F105+F106+G105+G106+H105)</f>
        <v>0</v>
      </c>
      <c r="K105" s="178">
        <f>IF(J105&lt;=50,J105,50)</f>
        <v>0</v>
      </c>
      <c r="L105" s="182"/>
      <c r="M105" s="166"/>
      <c r="N105" s="162">
        <f>M105*0.02</f>
        <v>0</v>
      </c>
      <c r="O105" s="166"/>
      <c r="P105" s="162">
        <f>O105*0.02</f>
        <v>0</v>
      </c>
      <c r="Q105" s="182"/>
      <c r="R105" s="184">
        <f>SUM(K105+L105+N105+P105+Q105)</f>
        <v>0</v>
      </c>
    </row>
    <row r="106" spans="1:18" ht="12.75" customHeight="1" thickBot="1">
      <c r="A106" s="188"/>
      <c r="B106" s="187"/>
      <c r="C106" s="88" t="s">
        <v>65</v>
      </c>
      <c r="D106" s="89"/>
      <c r="E106" s="90">
        <v>0.15</v>
      </c>
      <c r="F106" s="91">
        <f t="shared" si="1"/>
        <v>0</v>
      </c>
      <c r="G106" s="191"/>
      <c r="H106" s="172"/>
      <c r="I106" s="173"/>
      <c r="J106" s="181"/>
      <c r="K106" s="179"/>
      <c r="L106" s="183"/>
      <c r="M106" s="167"/>
      <c r="N106" s="163"/>
      <c r="O106" s="167"/>
      <c r="P106" s="163"/>
      <c r="Q106" s="183"/>
      <c r="R106" s="185"/>
    </row>
    <row r="107" spans="1:18" ht="12.75" customHeight="1">
      <c r="A107" s="188">
        <v>50</v>
      </c>
      <c r="B107" s="186"/>
      <c r="C107" s="84" t="s">
        <v>0</v>
      </c>
      <c r="D107" s="85"/>
      <c r="E107" s="86">
        <v>0.3</v>
      </c>
      <c r="F107" s="87">
        <f t="shared" si="1"/>
        <v>0</v>
      </c>
      <c r="G107" s="190"/>
      <c r="H107" s="170"/>
      <c r="I107" s="171"/>
      <c r="J107" s="180">
        <f>SUM(F107+F108+G107+G108+H107)</f>
        <v>0</v>
      </c>
      <c r="K107" s="178">
        <f>IF(J107&lt;=50,J107,50)</f>
        <v>0</v>
      </c>
      <c r="L107" s="182"/>
      <c r="M107" s="166"/>
      <c r="N107" s="162">
        <f>M107*0.02</f>
        <v>0</v>
      </c>
      <c r="O107" s="166"/>
      <c r="P107" s="162">
        <f>O107*0.02</f>
        <v>0</v>
      </c>
      <c r="Q107" s="182"/>
      <c r="R107" s="184">
        <f>SUM(K107+L107+N107+P107+Q107)</f>
        <v>0</v>
      </c>
    </row>
    <row r="108" spans="1:18" ht="12.75" customHeight="1" thickBot="1">
      <c r="A108" s="188"/>
      <c r="B108" s="187"/>
      <c r="C108" s="88" t="s">
        <v>65</v>
      </c>
      <c r="D108" s="89"/>
      <c r="E108" s="90">
        <v>0.15</v>
      </c>
      <c r="F108" s="91">
        <f t="shared" si="1"/>
        <v>0</v>
      </c>
      <c r="G108" s="191"/>
      <c r="H108" s="172"/>
      <c r="I108" s="173"/>
      <c r="J108" s="181"/>
      <c r="K108" s="179"/>
      <c r="L108" s="183"/>
      <c r="M108" s="167"/>
      <c r="N108" s="163"/>
      <c r="O108" s="167"/>
      <c r="P108" s="163"/>
      <c r="Q108" s="183"/>
      <c r="R108" s="185"/>
    </row>
    <row r="109" spans="1:18" ht="12.75" customHeight="1">
      <c r="A109" s="188">
        <v>51</v>
      </c>
      <c r="B109" s="186"/>
      <c r="C109" s="84" t="s">
        <v>0</v>
      </c>
      <c r="D109" s="85"/>
      <c r="E109" s="86">
        <v>0.3</v>
      </c>
      <c r="F109" s="87">
        <f t="shared" si="1"/>
        <v>0</v>
      </c>
      <c r="G109" s="190"/>
      <c r="H109" s="170"/>
      <c r="I109" s="171"/>
      <c r="J109" s="180">
        <f>SUM(F109+F110+G109+G110+H109)</f>
        <v>0</v>
      </c>
      <c r="K109" s="178">
        <f>IF(J109&lt;=50,J109,50)</f>
        <v>0</v>
      </c>
      <c r="L109" s="182"/>
      <c r="M109" s="166"/>
      <c r="N109" s="162">
        <f>M109*0.02</f>
        <v>0</v>
      </c>
      <c r="O109" s="166"/>
      <c r="P109" s="162">
        <f>O109*0.02</f>
        <v>0</v>
      </c>
      <c r="Q109" s="182"/>
      <c r="R109" s="184">
        <f>SUM(K109+L109+N109+P109+Q109)</f>
        <v>0</v>
      </c>
    </row>
    <row r="110" spans="1:18" ht="12.75" customHeight="1" thickBot="1">
      <c r="A110" s="188"/>
      <c r="B110" s="187"/>
      <c r="C110" s="88" t="s">
        <v>65</v>
      </c>
      <c r="D110" s="89"/>
      <c r="E110" s="90">
        <v>0.15</v>
      </c>
      <c r="F110" s="91">
        <f t="shared" si="1"/>
        <v>0</v>
      </c>
      <c r="G110" s="191"/>
      <c r="H110" s="172"/>
      <c r="I110" s="173"/>
      <c r="J110" s="181"/>
      <c r="K110" s="179"/>
      <c r="L110" s="183"/>
      <c r="M110" s="167"/>
      <c r="N110" s="163"/>
      <c r="O110" s="167"/>
      <c r="P110" s="163"/>
      <c r="Q110" s="183"/>
      <c r="R110" s="185"/>
    </row>
    <row r="111" spans="1:18" ht="12.75" customHeight="1">
      <c r="A111" s="188">
        <v>52</v>
      </c>
      <c r="B111" s="186"/>
      <c r="C111" s="84" t="s">
        <v>0</v>
      </c>
      <c r="D111" s="85"/>
      <c r="E111" s="86">
        <v>0.3</v>
      </c>
      <c r="F111" s="87">
        <f t="shared" si="1"/>
        <v>0</v>
      </c>
      <c r="G111" s="190"/>
      <c r="H111" s="170"/>
      <c r="I111" s="171"/>
      <c r="J111" s="180">
        <f>SUM(F111+F112+G111+G112+H111)</f>
        <v>0</v>
      </c>
      <c r="K111" s="178">
        <f>IF(J111&lt;=50,J111,50)</f>
        <v>0</v>
      </c>
      <c r="L111" s="182"/>
      <c r="M111" s="166"/>
      <c r="N111" s="162">
        <f>M111*0.02</f>
        <v>0</v>
      </c>
      <c r="O111" s="166"/>
      <c r="P111" s="162">
        <f>O111*0.02</f>
        <v>0</v>
      </c>
      <c r="Q111" s="182"/>
      <c r="R111" s="184">
        <f>SUM(K111+L111+N111+P111+Q111)</f>
        <v>0</v>
      </c>
    </row>
    <row r="112" spans="1:18" ht="12.75" customHeight="1" thickBot="1">
      <c r="A112" s="188"/>
      <c r="B112" s="187"/>
      <c r="C112" s="88" t="s">
        <v>65</v>
      </c>
      <c r="D112" s="89"/>
      <c r="E112" s="90">
        <v>0.15</v>
      </c>
      <c r="F112" s="91">
        <f t="shared" si="1"/>
        <v>0</v>
      </c>
      <c r="G112" s="191"/>
      <c r="H112" s="172"/>
      <c r="I112" s="173"/>
      <c r="J112" s="181"/>
      <c r="K112" s="179"/>
      <c r="L112" s="183"/>
      <c r="M112" s="167"/>
      <c r="N112" s="163"/>
      <c r="O112" s="167"/>
      <c r="P112" s="163"/>
      <c r="Q112" s="183"/>
      <c r="R112" s="185"/>
    </row>
    <row r="113" spans="1:18" ht="12.75" customHeight="1">
      <c r="A113" s="188">
        <v>53</v>
      </c>
      <c r="B113" s="186"/>
      <c r="C113" s="84" t="s">
        <v>0</v>
      </c>
      <c r="D113" s="85"/>
      <c r="E113" s="86">
        <v>0.3</v>
      </c>
      <c r="F113" s="87">
        <f t="shared" si="1"/>
        <v>0</v>
      </c>
      <c r="G113" s="190"/>
      <c r="H113" s="170"/>
      <c r="I113" s="171"/>
      <c r="J113" s="180">
        <f>SUM(F113+F114+G113+G114+H113)</f>
        <v>0</v>
      </c>
      <c r="K113" s="178">
        <f>IF(J113&lt;=50,J113,50)</f>
        <v>0</v>
      </c>
      <c r="L113" s="182"/>
      <c r="M113" s="166"/>
      <c r="N113" s="162">
        <f>M113*0.02</f>
        <v>0</v>
      </c>
      <c r="O113" s="166"/>
      <c r="P113" s="162">
        <f>O113*0.02</f>
        <v>0</v>
      </c>
      <c r="Q113" s="182"/>
      <c r="R113" s="184">
        <f>SUM(K113+L113+N113+P113+Q113)</f>
        <v>0</v>
      </c>
    </row>
    <row r="114" spans="1:18" ht="12.75" customHeight="1" thickBot="1">
      <c r="A114" s="188"/>
      <c r="B114" s="187"/>
      <c r="C114" s="88" t="s">
        <v>65</v>
      </c>
      <c r="D114" s="89"/>
      <c r="E114" s="90">
        <v>0.15</v>
      </c>
      <c r="F114" s="91">
        <f t="shared" si="1"/>
        <v>0</v>
      </c>
      <c r="G114" s="191"/>
      <c r="H114" s="172"/>
      <c r="I114" s="173"/>
      <c r="J114" s="181"/>
      <c r="K114" s="179"/>
      <c r="L114" s="183"/>
      <c r="M114" s="167"/>
      <c r="N114" s="163"/>
      <c r="O114" s="167"/>
      <c r="P114" s="163"/>
      <c r="Q114" s="183"/>
      <c r="R114" s="185"/>
    </row>
    <row r="115" spans="1:18" ht="12.75" customHeight="1">
      <c r="A115" s="188">
        <v>54</v>
      </c>
      <c r="B115" s="186"/>
      <c r="C115" s="84" t="s">
        <v>0</v>
      </c>
      <c r="D115" s="85"/>
      <c r="E115" s="86">
        <v>0.3</v>
      </c>
      <c r="F115" s="87">
        <f t="shared" si="1"/>
        <v>0</v>
      </c>
      <c r="G115" s="190"/>
      <c r="H115" s="170"/>
      <c r="I115" s="171"/>
      <c r="J115" s="180">
        <f>SUM(F115+F116+G115+G116+H115)</f>
        <v>0</v>
      </c>
      <c r="K115" s="178">
        <f>IF(J115&lt;=50,J115,50)</f>
        <v>0</v>
      </c>
      <c r="L115" s="182"/>
      <c r="M115" s="166"/>
      <c r="N115" s="162">
        <f>M115*0.02</f>
        <v>0</v>
      </c>
      <c r="O115" s="166"/>
      <c r="P115" s="162">
        <f>O115*0.02</f>
        <v>0</v>
      </c>
      <c r="Q115" s="182"/>
      <c r="R115" s="184">
        <f>SUM(K115+L115+N115+P115+Q115)</f>
        <v>0</v>
      </c>
    </row>
    <row r="116" spans="1:18" ht="12.75" customHeight="1" thickBot="1">
      <c r="A116" s="188"/>
      <c r="B116" s="187"/>
      <c r="C116" s="88" t="s">
        <v>65</v>
      </c>
      <c r="D116" s="89"/>
      <c r="E116" s="90">
        <v>0.15</v>
      </c>
      <c r="F116" s="91">
        <f t="shared" si="1"/>
        <v>0</v>
      </c>
      <c r="G116" s="191"/>
      <c r="H116" s="172"/>
      <c r="I116" s="173"/>
      <c r="J116" s="181"/>
      <c r="K116" s="179"/>
      <c r="L116" s="183"/>
      <c r="M116" s="167"/>
      <c r="N116" s="163"/>
      <c r="O116" s="167"/>
      <c r="P116" s="163"/>
      <c r="Q116" s="183"/>
      <c r="R116" s="185"/>
    </row>
    <row r="117" spans="1:18" ht="12.75" customHeight="1">
      <c r="A117" s="188">
        <v>55</v>
      </c>
      <c r="B117" s="186"/>
      <c r="C117" s="84" t="s">
        <v>0</v>
      </c>
      <c r="D117" s="85"/>
      <c r="E117" s="86">
        <v>0.3</v>
      </c>
      <c r="F117" s="87">
        <f t="shared" si="1"/>
        <v>0</v>
      </c>
      <c r="G117" s="190"/>
      <c r="H117" s="170"/>
      <c r="I117" s="171"/>
      <c r="J117" s="180">
        <f>SUM(F117+F118+G117+G118+H117)</f>
        <v>0</v>
      </c>
      <c r="K117" s="178">
        <f>IF(J117&lt;=50,J117,50)</f>
        <v>0</v>
      </c>
      <c r="L117" s="182"/>
      <c r="M117" s="166"/>
      <c r="N117" s="162">
        <f>M117*0.02</f>
        <v>0</v>
      </c>
      <c r="O117" s="166"/>
      <c r="P117" s="162">
        <f>O117*0.02</f>
        <v>0</v>
      </c>
      <c r="Q117" s="182"/>
      <c r="R117" s="184">
        <f>SUM(K117+L117+N117+P117+Q117)</f>
        <v>0</v>
      </c>
    </row>
    <row r="118" spans="1:18" ht="12.75" customHeight="1" thickBot="1">
      <c r="A118" s="188"/>
      <c r="B118" s="187"/>
      <c r="C118" s="88" t="s">
        <v>65</v>
      </c>
      <c r="D118" s="89"/>
      <c r="E118" s="90">
        <v>0.15</v>
      </c>
      <c r="F118" s="91">
        <f t="shared" si="1"/>
        <v>0</v>
      </c>
      <c r="G118" s="191"/>
      <c r="H118" s="172"/>
      <c r="I118" s="173"/>
      <c r="J118" s="181"/>
      <c r="K118" s="179"/>
      <c r="L118" s="183"/>
      <c r="M118" s="167"/>
      <c r="N118" s="163"/>
      <c r="O118" s="167"/>
      <c r="P118" s="163"/>
      <c r="Q118" s="183"/>
      <c r="R118" s="185"/>
    </row>
    <row r="119" spans="1:18" ht="12.75" customHeight="1">
      <c r="A119" s="188">
        <v>56</v>
      </c>
      <c r="B119" s="186"/>
      <c r="C119" s="84" t="s">
        <v>0</v>
      </c>
      <c r="D119" s="85"/>
      <c r="E119" s="86">
        <v>0.3</v>
      </c>
      <c r="F119" s="87">
        <f t="shared" si="1"/>
        <v>0</v>
      </c>
      <c r="G119" s="190"/>
      <c r="H119" s="170"/>
      <c r="I119" s="171"/>
      <c r="J119" s="180">
        <f>SUM(F119+F120+G119+G120+H119)</f>
        <v>0</v>
      </c>
      <c r="K119" s="178">
        <f>IF(J119&lt;=50,J119,50)</f>
        <v>0</v>
      </c>
      <c r="L119" s="182"/>
      <c r="M119" s="166"/>
      <c r="N119" s="162">
        <f>M119*0.02</f>
        <v>0</v>
      </c>
      <c r="O119" s="166"/>
      <c r="P119" s="162">
        <f>O119*0.02</f>
        <v>0</v>
      </c>
      <c r="Q119" s="182"/>
      <c r="R119" s="184">
        <f>SUM(K119+L119+N119+P119+Q119)</f>
        <v>0</v>
      </c>
    </row>
    <row r="120" spans="1:18" ht="12.75" customHeight="1" thickBot="1">
      <c r="A120" s="188"/>
      <c r="B120" s="187"/>
      <c r="C120" s="88" t="s">
        <v>65</v>
      </c>
      <c r="D120" s="89"/>
      <c r="E120" s="90">
        <v>0.15</v>
      </c>
      <c r="F120" s="91">
        <f t="shared" si="1"/>
        <v>0</v>
      </c>
      <c r="G120" s="191"/>
      <c r="H120" s="172"/>
      <c r="I120" s="173"/>
      <c r="J120" s="181"/>
      <c r="K120" s="179"/>
      <c r="L120" s="183"/>
      <c r="M120" s="167"/>
      <c r="N120" s="163"/>
      <c r="O120" s="167"/>
      <c r="P120" s="163"/>
      <c r="Q120" s="183"/>
      <c r="R120" s="185"/>
    </row>
    <row r="121" spans="1:18" ht="12.75" customHeight="1">
      <c r="A121" s="188">
        <v>57</v>
      </c>
      <c r="B121" s="186"/>
      <c r="C121" s="84" t="s">
        <v>0</v>
      </c>
      <c r="D121" s="85"/>
      <c r="E121" s="86">
        <v>0.3</v>
      </c>
      <c r="F121" s="87">
        <f t="shared" si="1"/>
        <v>0</v>
      </c>
      <c r="G121" s="190"/>
      <c r="H121" s="170"/>
      <c r="I121" s="171"/>
      <c r="J121" s="180">
        <f>SUM(F121+F122+G121+G122+H121)</f>
        <v>0</v>
      </c>
      <c r="K121" s="178">
        <f>IF(J121&lt;=50,J121,50)</f>
        <v>0</v>
      </c>
      <c r="L121" s="182"/>
      <c r="M121" s="166"/>
      <c r="N121" s="162">
        <f>M121*0.02</f>
        <v>0</v>
      </c>
      <c r="O121" s="166"/>
      <c r="P121" s="162">
        <f>O121*0.02</f>
        <v>0</v>
      </c>
      <c r="Q121" s="182"/>
      <c r="R121" s="184">
        <f>SUM(K121+L121+N121+P121+Q121)</f>
        <v>0</v>
      </c>
    </row>
    <row r="122" spans="1:18" ht="12.75" customHeight="1" thickBot="1">
      <c r="A122" s="188"/>
      <c r="B122" s="187"/>
      <c r="C122" s="88" t="s">
        <v>65</v>
      </c>
      <c r="D122" s="89"/>
      <c r="E122" s="90">
        <v>0.15</v>
      </c>
      <c r="F122" s="91">
        <f t="shared" si="1"/>
        <v>0</v>
      </c>
      <c r="G122" s="191"/>
      <c r="H122" s="172"/>
      <c r="I122" s="173"/>
      <c r="J122" s="181"/>
      <c r="K122" s="179"/>
      <c r="L122" s="183"/>
      <c r="M122" s="167"/>
      <c r="N122" s="163"/>
      <c r="O122" s="167"/>
      <c r="P122" s="163"/>
      <c r="Q122" s="183"/>
      <c r="R122" s="185"/>
    </row>
    <row r="123" spans="1:18" ht="12.75" customHeight="1">
      <c r="A123" s="188">
        <v>58</v>
      </c>
      <c r="B123" s="186"/>
      <c r="C123" s="84" t="s">
        <v>0</v>
      </c>
      <c r="D123" s="85"/>
      <c r="E123" s="86">
        <v>0.3</v>
      </c>
      <c r="F123" s="87">
        <f t="shared" si="1"/>
        <v>0</v>
      </c>
      <c r="G123" s="190"/>
      <c r="H123" s="170"/>
      <c r="I123" s="171"/>
      <c r="J123" s="180">
        <f>SUM(F123+F124+G123+G124+H123)</f>
        <v>0</v>
      </c>
      <c r="K123" s="178">
        <f>IF(J123&lt;=50,J123,50)</f>
        <v>0</v>
      </c>
      <c r="L123" s="182"/>
      <c r="M123" s="166"/>
      <c r="N123" s="162">
        <f>M123*0.02</f>
        <v>0</v>
      </c>
      <c r="O123" s="166"/>
      <c r="P123" s="162">
        <f>O123*0.02</f>
        <v>0</v>
      </c>
      <c r="Q123" s="182"/>
      <c r="R123" s="184">
        <f>SUM(K123+L123+N123+P123+Q123)</f>
        <v>0</v>
      </c>
    </row>
    <row r="124" spans="1:18" ht="12.75" customHeight="1" thickBot="1">
      <c r="A124" s="188"/>
      <c r="B124" s="187"/>
      <c r="C124" s="88" t="s">
        <v>65</v>
      </c>
      <c r="D124" s="89"/>
      <c r="E124" s="90">
        <v>0.15</v>
      </c>
      <c r="F124" s="91">
        <f t="shared" si="1"/>
        <v>0</v>
      </c>
      <c r="G124" s="191"/>
      <c r="H124" s="172"/>
      <c r="I124" s="173"/>
      <c r="J124" s="181"/>
      <c r="K124" s="179"/>
      <c r="L124" s="183"/>
      <c r="M124" s="167"/>
      <c r="N124" s="163"/>
      <c r="O124" s="167"/>
      <c r="P124" s="163"/>
      <c r="Q124" s="183"/>
      <c r="R124" s="185"/>
    </row>
    <row r="125" spans="1:18" ht="12.75" customHeight="1">
      <c r="A125" s="188">
        <v>59</v>
      </c>
      <c r="B125" s="186"/>
      <c r="C125" s="84" t="s">
        <v>0</v>
      </c>
      <c r="D125" s="85"/>
      <c r="E125" s="86">
        <v>0.3</v>
      </c>
      <c r="F125" s="87">
        <f t="shared" si="1"/>
        <v>0</v>
      </c>
      <c r="G125" s="190"/>
      <c r="H125" s="170"/>
      <c r="I125" s="171"/>
      <c r="J125" s="180">
        <f>SUM(F125+F126+G125+G126+H125)</f>
        <v>0</v>
      </c>
      <c r="K125" s="178">
        <f>IF(J125&lt;=50,J125,50)</f>
        <v>0</v>
      </c>
      <c r="L125" s="182"/>
      <c r="M125" s="166"/>
      <c r="N125" s="162">
        <f>M125*0.02</f>
        <v>0</v>
      </c>
      <c r="O125" s="166"/>
      <c r="P125" s="162">
        <f>O125*0.02</f>
        <v>0</v>
      </c>
      <c r="Q125" s="182"/>
      <c r="R125" s="184">
        <f>SUM(K125+L125+N125+P125+Q125)</f>
        <v>0</v>
      </c>
    </row>
    <row r="126" spans="1:18" ht="12.75" customHeight="1" thickBot="1">
      <c r="A126" s="188"/>
      <c r="B126" s="187"/>
      <c r="C126" s="88" t="s">
        <v>65</v>
      </c>
      <c r="D126" s="89"/>
      <c r="E126" s="90">
        <v>0.15</v>
      </c>
      <c r="F126" s="91">
        <f t="shared" si="1"/>
        <v>0</v>
      </c>
      <c r="G126" s="191"/>
      <c r="H126" s="172"/>
      <c r="I126" s="173"/>
      <c r="J126" s="181"/>
      <c r="K126" s="179"/>
      <c r="L126" s="183"/>
      <c r="M126" s="167"/>
      <c r="N126" s="163"/>
      <c r="O126" s="167"/>
      <c r="P126" s="163"/>
      <c r="Q126" s="183"/>
      <c r="R126" s="185"/>
    </row>
    <row r="127" spans="1:18" ht="12.75" customHeight="1">
      <c r="A127" s="188">
        <v>60</v>
      </c>
      <c r="B127" s="186"/>
      <c r="C127" s="84" t="s">
        <v>0</v>
      </c>
      <c r="D127" s="85"/>
      <c r="E127" s="86">
        <v>0.3</v>
      </c>
      <c r="F127" s="87">
        <f t="shared" si="1"/>
        <v>0</v>
      </c>
      <c r="G127" s="190"/>
      <c r="H127" s="170"/>
      <c r="I127" s="171"/>
      <c r="J127" s="180">
        <f>SUM(F127+F128+G127+G128+H127)</f>
        <v>0</v>
      </c>
      <c r="K127" s="178">
        <f>IF(J127&lt;=50,J127,50)</f>
        <v>0</v>
      </c>
      <c r="L127" s="182"/>
      <c r="M127" s="166"/>
      <c r="N127" s="162">
        <f>M127*0.02</f>
        <v>0</v>
      </c>
      <c r="O127" s="166"/>
      <c r="P127" s="162">
        <f>O127*0.02</f>
        <v>0</v>
      </c>
      <c r="Q127" s="182"/>
      <c r="R127" s="184">
        <f>SUM(K127+L127+N127+P127+Q127)</f>
        <v>0</v>
      </c>
    </row>
    <row r="128" spans="1:18" ht="12.75" customHeight="1" thickBot="1">
      <c r="A128" s="188"/>
      <c r="B128" s="187"/>
      <c r="C128" s="88" t="s">
        <v>65</v>
      </c>
      <c r="D128" s="89"/>
      <c r="E128" s="90">
        <v>0.15</v>
      </c>
      <c r="F128" s="91">
        <f t="shared" si="1"/>
        <v>0</v>
      </c>
      <c r="G128" s="191"/>
      <c r="H128" s="172"/>
      <c r="I128" s="173"/>
      <c r="J128" s="181"/>
      <c r="K128" s="179"/>
      <c r="L128" s="183"/>
      <c r="M128" s="167"/>
      <c r="N128" s="163"/>
      <c r="O128" s="167"/>
      <c r="P128" s="163"/>
      <c r="Q128" s="183"/>
      <c r="R128" s="185"/>
    </row>
    <row r="129" spans="1:18" ht="12.75" customHeight="1">
      <c r="A129" s="188">
        <v>61</v>
      </c>
      <c r="B129" s="186"/>
      <c r="C129" s="84" t="s">
        <v>0</v>
      </c>
      <c r="D129" s="85"/>
      <c r="E129" s="86">
        <v>0.3</v>
      </c>
      <c r="F129" s="87">
        <f t="shared" si="1"/>
        <v>0</v>
      </c>
      <c r="G129" s="190"/>
      <c r="H129" s="170"/>
      <c r="I129" s="171"/>
      <c r="J129" s="180">
        <f>SUM(F129+F130+G129+G130+H129)</f>
        <v>0</v>
      </c>
      <c r="K129" s="178">
        <f>IF(J129&lt;=50,J129,50)</f>
        <v>0</v>
      </c>
      <c r="L129" s="182"/>
      <c r="M129" s="166"/>
      <c r="N129" s="162">
        <f>M129*0.02</f>
        <v>0</v>
      </c>
      <c r="O129" s="166"/>
      <c r="P129" s="162">
        <f>O129*0.02</f>
        <v>0</v>
      </c>
      <c r="Q129" s="182"/>
      <c r="R129" s="184">
        <f>SUM(K129+L129+N129+P129+Q129)</f>
        <v>0</v>
      </c>
    </row>
    <row r="130" spans="1:18" ht="12.75" customHeight="1" thickBot="1">
      <c r="A130" s="188"/>
      <c r="B130" s="187"/>
      <c r="C130" s="88" t="s">
        <v>65</v>
      </c>
      <c r="D130" s="89"/>
      <c r="E130" s="90">
        <v>0.15</v>
      </c>
      <c r="F130" s="91">
        <f t="shared" si="1"/>
        <v>0</v>
      </c>
      <c r="G130" s="191"/>
      <c r="H130" s="172"/>
      <c r="I130" s="173"/>
      <c r="J130" s="181"/>
      <c r="K130" s="179"/>
      <c r="L130" s="183"/>
      <c r="M130" s="167"/>
      <c r="N130" s="163"/>
      <c r="O130" s="167"/>
      <c r="P130" s="163"/>
      <c r="Q130" s="183"/>
      <c r="R130" s="185"/>
    </row>
    <row r="131" spans="1:18" ht="12.75" customHeight="1">
      <c r="A131" s="188">
        <v>62</v>
      </c>
      <c r="B131" s="186"/>
      <c r="C131" s="84" t="s">
        <v>0</v>
      </c>
      <c r="D131" s="85"/>
      <c r="E131" s="86">
        <v>0.3</v>
      </c>
      <c r="F131" s="87">
        <f t="shared" si="1"/>
        <v>0</v>
      </c>
      <c r="G131" s="190"/>
      <c r="H131" s="170"/>
      <c r="I131" s="171"/>
      <c r="J131" s="180">
        <f>SUM(F131+F132+G131+G132+H131)</f>
        <v>0</v>
      </c>
      <c r="K131" s="178">
        <f>IF(J131&lt;=50,J131,50)</f>
        <v>0</v>
      </c>
      <c r="L131" s="182"/>
      <c r="M131" s="166"/>
      <c r="N131" s="162">
        <f>M131*0.02</f>
        <v>0</v>
      </c>
      <c r="O131" s="166"/>
      <c r="P131" s="162">
        <f>O131*0.02</f>
        <v>0</v>
      </c>
      <c r="Q131" s="182"/>
      <c r="R131" s="184">
        <f>SUM(K131+L131+N131+P131+Q131)</f>
        <v>0</v>
      </c>
    </row>
    <row r="132" spans="1:18" ht="13.5" customHeight="1" thickBot="1">
      <c r="A132" s="188"/>
      <c r="B132" s="187"/>
      <c r="C132" s="88" t="s">
        <v>65</v>
      </c>
      <c r="D132" s="89"/>
      <c r="E132" s="90">
        <v>0.15</v>
      </c>
      <c r="F132" s="91">
        <f t="shared" si="1"/>
        <v>0</v>
      </c>
      <c r="G132" s="191"/>
      <c r="H132" s="172"/>
      <c r="I132" s="173"/>
      <c r="J132" s="181"/>
      <c r="K132" s="179"/>
      <c r="L132" s="183"/>
      <c r="M132" s="167"/>
      <c r="N132" s="163"/>
      <c r="O132" s="167"/>
      <c r="P132" s="163"/>
      <c r="Q132" s="183"/>
      <c r="R132" s="185"/>
    </row>
    <row r="133" spans="1:18" ht="12.75" customHeight="1">
      <c r="A133" s="188">
        <v>63</v>
      </c>
      <c r="B133" s="186"/>
      <c r="C133" s="84" t="s">
        <v>0</v>
      </c>
      <c r="D133" s="85"/>
      <c r="E133" s="86">
        <v>0.3</v>
      </c>
      <c r="F133" s="87">
        <f t="shared" si="1"/>
        <v>0</v>
      </c>
      <c r="G133" s="190"/>
      <c r="H133" s="170"/>
      <c r="I133" s="171"/>
      <c r="J133" s="180">
        <f>SUM(F133+F134+G133+G134+H133)</f>
        <v>0</v>
      </c>
      <c r="K133" s="178">
        <f>IF(J133&lt;=50,J133,50)</f>
        <v>0</v>
      </c>
      <c r="L133" s="182"/>
      <c r="M133" s="166"/>
      <c r="N133" s="162">
        <f>M133*0.02</f>
        <v>0</v>
      </c>
      <c r="O133" s="166"/>
      <c r="P133" s="162">
        <f>O133*0.02</f>
        <v>0</v>
      </c>
      <c r="Q133" s="182"/>
      <c r="R133" s="184">
        <f>SUM(K133+L133+N133+P133+Q133)</f>
        <v>0</v>
      </c>
    </row>
    <row r="134" spans="1:18" ht="12.75" customHeight="1" thickBot="1">
      <c r="A134" s="188"/>
      <c r="B134" s="187"/>
      <c r="C134" s="88" t="s">
        <v>65</v>
      </c>
      <c r="D134" s="89"/>
      <c r="E134" s="90">
        <v>0.15</v>
      </c>
      <c r="F134" s="91">
        <f t="shared" si="1"/>
        <v>0</v>
      </c>
      <c r="G134" s="191"/>
      <c r="H134" s="172"/>
      <c r="I134" s="173"/>
      <c r="J134" s="181"/>
      <c r="K134" s="179"/>
      <c r="L134" s="183"/>
      <c r="M134" s="167"/>
      <c r="N134" s="163"/>
      <c r="O134" s="167"/>
      <c r="P134" s="163"/>
      <c r="Q134" s="183"/>
      <c r="R134" s="185"/>
    </row>
    <row r="135" spans="1:18" ht="12.75" customHeight="1">
      <c r="A135" s="188">
        <v>64</v>
      </c>
      <c r="B135" s="186"/>
      <c r="C135" s="84" t="s">
        <v>0</v>
      </c>
      <c r="D135" s="85"/>
      <c r="E135" s="86">
        <v>0.3</v>
      </c>
      <c r="F135" s="87">
        <f t="shared" si="1"/>
        <v>0</v>
      </c>
      <c r="G135" s="190"/>
      <c r="H135" s="170"/>
      <c r="I135" s="171"/>
      <c r="J135" s="180">
        <f>SUM(F135+F136+G135+G136+H135)</f>
        <v>0</v>
      </c>
      <c r="K135" s="178">
        <f>IF(J135&lt;=50,J135,50)</f>
        <v>0</v>
      </c>
      <c r="L135" s="182"/>
      <c r="M135" s="166"/>
      <c r="N135" s="162">
        <f>M135*0.02</f>
        <v>0</v>
      </c>
      <c r="O135" s="166"/>
      <c r="P135" s="162">
        <f>O135*0.02</f>
        <v>0</v>
      </c>
      <c r="Q135" s="182"/>
      <c r="R135" s="184">
        <f>SUM(K135+L135+N135+P135+Q135)</f>
        <v>0</v>
      </c>
    </row>
    <row r="136" spans="1:18" ht="12.75" customHeight="1" thickBot="1">
      <c r="A136" s="188"/>
      <c r="B136" s="187"/>
      <c r="C136" s="88" t="s">
        <v>65</v>
      </c>
      <c r="D136" s="89"/>
      <c r="E136" s="90">
        <v>0.15</v>
      </c>
      <c r="F136" s="91">
        <f t="shared" si="1"/>
        <v>0</v>
      </c>
      <c r="G136" s="191"/>
      <c r="H136" s="172"/>
      <c r="I136" s="173"/>
      <c r="J136" s="181"/>
      <c r="K136" s="179"/>
      <c r="L136" s="183"/>
      <c r="M136" s="167"/>
      <c r="N136" s="163"/>
      <c r="O136" s="167"/>
      <c r="P136" s="163"/>
      <c r="Q136" s="183"/>
      <c r="R136" s="185"/>
    </row>
    <row r="137" spans="1:18" ht="12.75" customHeight="1">
      <c r="A137" s="188">
        <v>65</v>
      </c>
      <c r="B137" s="186"/>
      <c r="C137" s="84" t="s">
        <v>0</v>
      </c>
      <c r="D137" s="85"/>
      <c r="E137" s="86">
        <v>0.3</v>
      </c>
      <c r="F137" s="87">
        <f aca="true" t="shared" si="2" ref="F137:F200">SUM(D137*E137)</f>
        <v>0</v>
      </c>
      <c r="G137" s="190"/>
      <c r="H137" s="170"/>
      <c r="I137" s="171"/>
      <c r="J137" s="180">
        <f>SUM(F137+F138+G137+G138+H137)</f>
        <v>0</v>
      </c>
      <c r="K137" s="178">
        <f>IF(J137&lt;=50,J137,50)</f>
        <v>0</v>
      </c>
      <c r="L137" s="182"/>
      <c r="M137" s="166"/>
      <c r="N137" s="162">
        <f>M137*0.02</f>
        <v>0</v>
      </c>
      <c r="O137" s="166"/>
      <c r="P137" s="162">
        <f>O137*0.02</f>
        <v>0</v>
      </c>
      <c r="Q137" s="182"/>
      <c r="R137" s="184">
        <f>SUM(K137+L137+N137+P137+Q137)</f>
        <v>0</v>
      </c>
    </row>
    <row r="138" spans="1:18" ht="12.75" customHeight="1" thickBot="1">
      <c r="A138" s="188"/>
      <c r="B138" s="187"/>
      <c r="C138" s="88" t="s">
        <v>65</v>
      </c>
      <c r="D138" s="89"/>
      <c r="E138" s="90">
        <v>0.15</v>
      </c>
      <c r="F138" s="91">
        <f t="shared" si="2"/>
        <v>0</v>
      </c>
      <c r="G138" s="191"/>
      <c r="H138" s="172"/>
      <c r="I138" s="173"/>
      <c r="J138" s="181"/>
      <c r="K138" s="179"/>
      <c r="L138" s="183"/>
      <c r="M138" s="167"/>
      <c r="N138" s="163"/>
      <c r="O138" s="167"/>
      <c r="P138" s="163"/>
      <c r="Q138" s="183"/>
      <c r="R138" s="185"/>
    </row>
    <row r="139" spans="1:18" ht="12.75" customHeight="1">
      <c r="A139" s="188">
        <v>66</v>
      </c>
      <c r="B139" s="186"/>
      <c r="C139" s="84" t="s">
        <v>0</v>
      </c>
      <c r="D139" s="85"/>
      <c r="E139" s="86">
        <v>0.3</v>
      </c>
      <c r="F139" s="87">
        <f t="shared" si="2"/>
        <v>0</v>
      </c>
      <c r="G139" s="190"/>
      <c r="H139" s="170"/>
      <c r="I139" s="171"/>
      <c r="J139" s="180">
        <f>SUM(F139+F140+G139+G140+H139)</f>
        <v>0</v>
      </c>
      <c r="K139" s="178">
        <f>IF(J139&lt;=50,J139,50)</f>
        <v>0</v>
      </c>
      <c r="L139" s="182"/>
      <c r="M139" s="166"/>
      <c r="N139" s="162">
        <f>M139*0.02</f>
        <v>0</v>
      </c>
      <c r="O139" s="166"/>
      <c r="P139" s="162">
        <f>O139*0.02</f>
        <v>0</v>
      </c>
      <c r="Q139" s="182"/>
      <c r="R139" s="184">
        <f>SUM(K139+L139+N139+P139+Q139)</f>
        <v>0</v>
      </c>
    </row>
    <row r="140" spans="1:18" ht="12.75" customHeight="1" thickBot="1">
      <c r="A140" s="188"/>
      <c r="B140" s="187"/>
      <c r="C140" s="88" t="s">
        <v>65</v>
      </c>
      <c r="D140" s="89"/>
      <c r="E140" s="90">
        <v>0.15</v>
      </c>
      <c r="F140" s="91">
        <f t="shared" si="2"/>
        <v>0</v>
      </c>
      <c r="G140" s="191"/>
      <c r="H140" s="172"/>
      <c r="I140" s="173"/>
      <c r="J140" s="181"/>
      <c r="K140" s="179"/>
      <c r="L140" s="183"/>
      <c r="M140" s="167"/>
      <c r="N140" s="163"/>
      <c r="O140" s="167"/>
      <c r="P140" s="163"/>
      <c r="Q140" s="183"/>
      <c r="R140" s="185"/>
    </row>
    <row r="141" spans="1:18" ht="12.75" customHeight="1">
      <c r="A141" s="188">
        <v>67</v>
      </c>
      <c r="B141" s="186"/>
      <c r="C141" s="84" t="s">
        <v>0</v>
      </c>
      <c r="D141" s="85"/>
      <c r="E141" s="86">
        <v>0.3</v>
      </c>
      <c r="F141" s="87">
        <f t="shared" si="2"/>
        <v>0</v>
      </c>
      <c r="G141" s="190"/>
      <c r="H141" s="170"/>
      <c r="I141" s="171"/>
      <c r="J141" s="180">
        <f>SUM(F141+F142+G141+G142+H141)</f>
        <v>0</v>
      </c>
      <c r="K141" s="178">
        <f>IF(J141&lt;=50,J141,50)</f>
        <v>0</v>
      </c>
      <c r="L141" s="182"/>
      <c r="M141" s="166"/>
      <c r="N141" s="162">
        <f>M141*0.02</f>
        <v>0</v>
      </c>
      <c r="O141" s="166"/>
      <c r="P141" s="162">
        <f>O141*0.02</f>
        <v>0</v>
      </c>
      <c r="Q141" s="182"/>
      <c r="R141" s="184">
        <f>SUM(K141+L141+N141+P141+Q141)</f>
        <v>0</v>
      </c>
    </row>
    <row r="142" spans="1:18" ht="12.75" customHeight="1" thickBot="1">
      <c r="A142" s="188"/>
      <c r="B142" s="187"/>
      <c r="C142" s="88" t="s">
        <v>65</v>
      </c>
      <c r="D142" s="89"/>
      <c r="E142" s="90">
        <v>0.15</v>
      </c>
      <c r="F142" s="91">
        <f t="shared" si="2"/>
        <v>0</v>
      </c>
      <c r="G142" s="191"/>
      <c r="H142" s="172"/>
      <c r="I142" s="173"/>
      <c r="J142" s="181"/>
      <c r="K142" s="179"/>
      <c r="L142" s="183"/>
      <c r="M142" s="167"/>
      <c r="N142" s="163"/>
      <c r="O142" s="167"/>
      <c r="P142" s="163"/>
      <c r="Q142" s="183"/>
      <c r="R142" s="185"/>
    </row>
    <row r="143" spans="1:18" ht="12.75" customHeight="1">
      <c r="A143" s="188">
        <v>68</v>
      </c>
      <c r="B143" s="186"/>
      <c r="C143" s="84" t="s">
        <v>0</v>
      </c>
      <c r="D143" s="85"/>
      <c r="E143" s="86">
        <v>0.3</v>
      </c>
      <c r="F143" s="87">
        <f t="shared" si="2"/>
        <v>0</v>
      </c>
      <c r="G143" s="190"/>
      <c r="H143" s="170"/>
      <c r="I143" s="171"/>
      <c r="J143" s="180">
        <f>SUM(F143+F144+G143+G144+H143)</f>
        <v>0</v>
      </c>
      <c r="K143" s="178">
        <f>IF(J143&lt;=50,J143,50)</f>
        <v>0</v>
      </c>
      <c r="L143" s="182"/>
      <c r="M143" s="166"/>
      <c r="N143" s="162">
        <f>M143*0.02</f>
        <v>0</v>
      </c>
      <c r="O143" s="166"/>
      <c r="P143" s="162">
        <f>O143*0.02</f>
        <v>0</v>
      </c>
      <c r="Q143" s="182"/>
      <c r="R143" s="184">
        <f>SUM(K143+L143+N143+P143+Q143)</f>
        <v>0</v>
      </c>
    </row>
    <row r="144" spans="1:18" ht="12.75" customHeight="1" thickBot="1">
      <c r="A144" s="188"/>
      <c r="B144" s="187"/>
      <c r="C144" s="88" t="s">
        <v>65</v>
      </c>
      <c r="D144" s="89"/>
      <c r="E144" s="90">
        <v>0.15</v>
      </c>
      <c r="F144" s="91">
        <f t="shared" si="2"/>
        <v>0</v>
      </c>
      <c r="G144" s="191"/>
      <c r="H144" s="172"/>
      <c r="I144" s="173"/>
      <c r="J144" s="181"/>
      <c r="K144" s="179"/>
      <c r="L144" s="183"/>
      <c r="M144" s="167"/>
      <c r="N144" s="163"/>
      <c r="O144" s="167"/>
      <c r="P144" s="163"/>
      <c r="Q144" s="183"/>
      <c r="R144" s="185"/>
    </row>
    <row r="145" spans="1:18" ht="12.75" customHeight="1">
      <c r="A145" s="188">
        <v>69</v>
      </c>
      <c r="B145" s="186"/>
      <c r="C145" s="84" t="s">
        <v>0</v>
      </c>
      <c r="D145" s="85"/>
      <c r="E145" s="86">
        <v>0.3</v>
      </c>
      <c r="F145" s="87">
        <f t="shared" si="2"/>
        <v>0</v>
      </c>
      <c r="G145" s="190"/>
      <c r="H145" s="170"/>
      <c r="I145" s="171"/>
      <c r="J145" s="180">
        <f>SUM(F145+F146+G145+G146+H145)</f>
        <v>0</v>
      </c>
      <c r="K145" s="178">
        <f>IF(J145&lt;=50,J145,50)</f>
        <v>0</v>
      </c>
      <c r="L145" s="182"/>
      <c r="M145" s="166"/>
      <c r="N145" s="162">
        <f>M145*0.02</f>
        <v>0</v>
      </c>
      <c r="O145" s="166"/>
      <c r="P145" s="162">
        <f>O145*0.02</f>
        <v>0</v>
      </c>
      <c r="Q145" s="182"/>
      <c r="R145" s="184">
        <f>SUM(K145+L145+N145+P145+Q145)</f>
        <v>0</v>
      </c>
    </row>
    <row r="146" spans="1:18" ht="12.75" customHeight="1" thickBot="1">
      <c r="A146" s="188"/>
      <c r="B146" s="187"/>
      <c r="C146" s="88" t="s">
        <v>65</v>
      </c>
      <c r="D146" s="89"/>
      <c r="E146" s="90">
        <v>0.15</v>
      </c>
      <c r="F146" s="91">
        <f t="shared" si="2"/>
        <v>0</v>
      </c>
      <c r="G146" s="191"/>
      <c r="H146" s="172"/>
      <c r="I146" s="173"/>
      <c r="J146" s="181"/>
      <c r="K146" s="179"/>
      <c r="L146" s="183"/>
      <c r="M146" s="167"/>
      <c r="N146" s="163"/>
      <c r="O146" s="167"/>
      <c r="P146" s="163"/>
      <c r="Q146" s="183"/>
      <c r="R146" s="185"/>
    </row>
    <row r="147" spans="1:18" ht="12.75" customHeight="1">
      <c r="A147" s="188">
        <v>70</v>
      </c>
      <c r="B147" s="186"/>
      <c r="C147" s="84" t="s">
        <v>0</v>
      </c>
      <c r="D147" s="85"/>
      <c r="E147" s="86">
        <v>0.3</v>
      </c>
      <c r="F147" s="87">
        <f t="shared" si="2"/>
        <v>0</v>
      </c>
      <c r="G147" s="190"/>
      <c r="H147" s="170"/>
      <c r="I147" s="171"/>
      <c r="J147" s="180">
        <f>SUM(F147+F148+G147+G148+H147)</f>
        <v>0</v>
      </c>
      <c r="K147" s="178">
        <f>IF(J147&lt;=50,J147,50)</f>
        <v>0</v>
      </c>
      <c r="L147" s="182"/>
      <c r="M147" s="166"/>
      <c r="N147" s="162">
        <f>M147*0.02</f>
        <v>0</v>
      </c>
      <c r="O147" s="166"/>
      <c r="P147" s="162">
        <f>O147*0.02</f>
        <v>0</v>
      </c>
      <c r="Q147" s="182"/>
      <c r="R147" s="184">
        <f>SUM(K147+L147+N147+P147+Q147)</f>
        <v>0</v>
      </c>
    </row>
    <row r="148" spans="1:18" ht="12.75" customHeight="1" thickBot="1">
      <c r="A148" s="188"/>
      <c r="B148" s="187"/>
      <c r="C148" s="88" t="s">
        <v>65</v>
      </c>
      <c r="D148" s="89"/>
      <c r="E148" s="90">
        <v>0.15</v>
      </c>
      <c r="F148" s="91">
        <f t="shared" si="2"/>
        <v>0</v>
      </c>
      <c r="G148" s="191"/>
      <c r="H148" s="172"/>
      <c r="I148" s="173"/>
      <c r="J148" s="181"/>
      <c r="K148" s="179"/>
      <c r="L148" s="183"/>
      <c r="M148" s="167"/>
      <c r="N148" s="163"/>
      <c r="O148" s="167"/>
      <c r="P148" s="163"/>
      <c r="Q148" s="183"/>
      <c r="R148" s="185"/>
    </row>
    <row r="149" spans="1:18" ht="12.75" customHeight="1">
      <c r="A149" s="188">
        <v>71</v>
      </c>
      <c r="B149" s="186"/>
      <c r="C149" s="84" t="s">
        <v>0</v>
      </c>
      <c r="D149" s="85"/>
      <c r="E149" s="86">
        <v>0.3</v>
      </c>
      <c r="F149" s="87">
        <f t="shared" si="2"/>
        <v>0</v>
      </c>
      <c r="G149" s="190"/>
      <c r="H149" s="170"/>
      <c r="I149" s="171"/>
      <c r="J149" s="180">
        <f>SUM(F149+F150+G149+G150+H149)</f>
        <v>0</v>
      </c>
      <c r="K149" s="178">
        <f>IF(J149&lt;=50,J149,50)</f>
        <v>0</v>
      </c>
      <c r="L149" s="182"/>
      <c r="M149" s="166"/>
      <c r="N149" s="162">
        <f>M149*0.02</f>
        <v>0</v>
      </c>
      <c r="O149" s="166"/>
      <c r="P149" s="162">
        <f>O149*0.02</f>
        <v>0</v>
      </c>
      <c r="Q149" s="182"/>
      <c r="R149" s="184">
        <f>SUM(K149+L149+N149+P149+Q149)</f>
        <v>0</v>
      </c>
    </row>
    <row r="150" spans="1:18" ht="12.75" customHeight="1" thickBot="1">
      <c r="A150" s="188"/>
      <c r="B150" s="187"/>
      <c r="C150" s="88" t="s">
        <v>65</v>
      </c>
      <c r="D150" s="89"/>
      <c r="E150" s="90">
        <v>0.15</v>
      </c>
      <c r="F150" s="91">
        <f t="shared" si="2"/>
        <v>0</v>
      </c>
      <c r="G150" s="191"/>
      <c r="H150" s="172"/>
      <c r="I150" s="173"/>
      <c r="J150" s="181"/>
      <c r="K150" s="179"/>
      <c r="L150" s="183"/>
      <c r="M150" s="167"/>
      <c r="N150" s="163"/>
      <c r="O150" s="167"/>
      <c r="P150" s="163"/>
      <c r="Q150" s="183"/>
      <c r="R150" s="185"/>
    </row>
    <row r="151" spans="1:18" ht="12.75" customHeight="1">
      <c r="A151" s="188">
        <v>72</v>
      </c>
      <c r="B151" s="186"/>
      <c r="C151" s="84" t="s">
        <v>0</v>
      </c>
      <c r="D151" s="85"/>
      <c r="E151" s="86">
        <v>0.3</v>
      </c>
      <c r="F151" s="87">
        <f t="shared" si="2"/>
        <v>0</v>
      </c>
      <c r="G151" s="190"/>
      <c r="H151" s="170"/>
      <c r="I151" s="171"/>
      <c r="J151" s="180">
        <f>SUM(F151+F152+G151+G152+H151)</f>
        <v>0</v>
      </c>
      <c r="K151" s="178">
        <f>IF(J151&lt;=50,J151,50)</f>
        <v>0</v>
      </c>
      <c r="L151" s="182"/>
      <c r="M151" s="166"/>
      <c r="N151" s="162">
        <f>M151*0.02</f>
        <v>0</v>
      </c>
      <c r="O151" s="166"/>
      <c r="P151" s="162">
        <f>O151*0.02</f>
        <v>0</v>
      </c>
      <c r="Q151" s="182"/>
      <c r="R151" s="184">
        <f>SUM(K151+L151+N151+P151+Q151)</f>
        <v>0</v>
      </c>
    </row>
    <row r="152" spans="1:18" ht="12.75" customHeight="1" thickBot="1">
      <c r="A152" s="188"/>
      <c r="B152" s="187"/>
      <c r="C152" s="88" t="s">
        <v>65</v>
      </c>
      <c r="D152" s="89"/>
      <c r="E152" s="90">
        <v>0.15</v>
      </c>
      <c r="F152" s="91">
        <f t="shared" si="2"/>
        <v>0</v>
      </c>
      <c r="G152" s="191"/>
      <c r="H152" s="172"/>
      <c r="I152" s="173"/>
      <c r="J152" s="181"/>
      <c r="K152" s="179"/>
      <c r="L152" s="183"/>
      <c r="M152" s="167"/>
      <c r="N152" s="163"/>
      <c r="O152" s="167"/>
      <c r="P152" s="163"/>
      <c r="Q152" s="183"/>
      <c r="R152" s="185"/>
    </row>
    <row r="153" spans="1:18" ht="12.75" customHeight="1">
      <c r="A153" s="188">
        <v>73</v>
      </c>
      <c r="B153" s="186"/>
      <c r="C153" s="84" t="s">
        <v>0</v>
      </c>
      <c r="D153" s="85"/>
      <c r="E153" s="86">
        <v>0.3</v>
      </c>
      <c r="F153" s="87">
        <f t="shared" si="2"/>
        <v>0</v>
      </c>
      <c r="G153" s="190"/>
      <c r="H153" s="170"/>
      <c r="I153" s="171"/>
      <c r="J153" s="180">
        <f>SUM(F153+F154+G153+G154+H153)</f>
        <v>0</v>
      </c>
      <c r="K153" s="178">
        <f>IF(J153&lt;=50,J153,50)</f>
        <v>0</v>
      </c>
      <c r="L153" s="182"/>
      <c r="M153" s="166"/>
      <c r="N153" s="162">
        <f>M153*0.02</f>
        <v>0</v>
      </c>
      <c r="O153" s="166"/>
      <c r="P153" s="162">
        <f>O153*0.02</f>
        <v>0</v>
      </c>
      <c r="Q153" s="182"/>
      <c r="R153" s="184">
        <f>SUM(K153+L153+N153+P153+Q153)</f>
        <v>0</v>
      </c>
    </row>
    <row r="154" spans="1:18" ht="12.75" customHeight="1" thickBot="1">
      <c r="A154" s="188"/>
      <c r="B154" s="187"/>
      <c r="C154" s="88" t="s">
        <v>65</v>
      </c>
      <c r="D154" s="89"/>
      <c r="E154" s="90">
        <v>0.15</v>
      </c>
      <c r="F154" s="91">
        <f t="shared" si="2"/>
        <v>0</v>
      </c>
      <c r="G154" s="191"/>
      <c r="H154" s="172"/>
      <c r="I154" s="173"/>
      <c r="J154" s="181"/>
      <c r="K154" s="179"/>
      <c r="L154" s="183"/>
      <c r="M154" s="167"/>
      <c r="N154" s="163"/>
      <c r="O154" s="167"/>
      <c r="P154" s="163"/>
      <c r="Q154" s="183"/>
      <c r="R154" s="185"/>
    </row>
    <row r="155" spans="1:18" ht="12.75" customHeight="1">
      <c r="A155" s="188">
        <v>74</v>
      </c>
      <c r="B155" s="186"/>
      <c r="C155" s="84" t="s">
        <v>0</v>
      </c>
      <c r="D155" s="85"/>
      <c r="E155" s="86">
        <v>0.3</v>
      </c>
      <c r="F155" s="87">
        <f t="shared" si="2"/>
        <v>0</v>
      </c>
      <c r="G155" s="190"/>
      <c r="H155" s="170"/>
      <c r="I155" s="171"/>
      <c r="J155" s="180">
        <f>SUM(F155+F156+G155+G156+H155)</f>
        <v>0</v>
      </c>
      <c r="K155" s="178">
        <f>IF(J155&lt;=50,J155,50)</f>
        <v>0</v>
      </c>
      <c r="L155" s="182"/>
      <c r="M155" s="166"/>
      <c r="N155" s="162">
        <f>M155*0.02</f>
        <v>0</v>
      </c>
      <c r="O155" s="166"/>
      <c r="P155" s="162">
        <f>O155*0.02</f>
        <v>0</v>
      </c>
      <c r="Q155" s="182"/>
      <c r="R155" s="184">
        <f>SUM(K155+L155+N155+P155+Q155)</f>
        <v>0</v>
      </c>
    </row>
    <row r="156" spans="1:18" ht="12.75" customHeight="1" thickBot="1">
      <c r="A156" s="188"/>
      <c r="B156" s="187"/>
      <c r="C156" s="88" t="s">
        <v>65</v>
      </c>
      <c r="D156" s="89"/>
      <c r="E156" s="90">
        <v>0.15</v>
      </c>
      <c r="F156" s="91">
        <f t="shared" si="2"/>
        <v>0</v>
      </c>
      <c r="G156" s="191"/>
      <c r="H156" s="172"/>
      <c r="I156" s="173"/>
      <c r="J156" s="181"/>
      <c r="K156" s="179"/>
      <c r="L156" s="183"/>
      <c r="M156" s="167"/>
      <c r="N156" s="163"/>
      <c r="O156" s="167"/>
      <c r="P156" s="163"/>
      <c r="Q156" s="183"/>
      <c r="R156" s="185"/>
    </row>
    <row r="157" spans="1:18" ht="12.75" customHeight="1">
      <c r="A157" s="188">
        <v>75</v>
      </c>
      <c r="B157" s="186"/>
      <c r="C157" s="84" t="s">
        <v>0</v>
      </c>
      <c r="D157" s="85"/>
      <c r="E157" s="86">
        <v>0.3</v>
      </c>
      <c r="F157" s="87">
        <f t="shared" si="2"/>
        <v>0</v>
      </c>
      <c r="G157" s="190"/>
      <c r="H157" s="170"/>
      <c r="I157" s="171"/>
      <c r="J157" s="180">
        <f>SUM(F157+F158+G157+G158+H157)</f>
        <v>0</v>
      </c>
      <c r="K157" s="178">
        <f>IF(J157&lt;=50,J157,50)</f>
        <v>0</v>
      </c>
      <c r="L157" s="182"/>
      <c r="M157" s="166"/>
      <c r="N157" s="162">
        <f>M157*0.02</f>
        <v>0</v>
      </c>
      <c r="O157" s="166"/>
      <c r="P157" s="162">
        <f>O157*0.02</f>
        <v>0</v>
      </c>
      <c r="Q157" s="182"/>
      <c r="R157" s="184">
        <f>SUM(K157+L157+N157+P157+Q157)</f>
        <v>0</v>
      </c>
    </row>
    <row r="158" spans="1:18" ht="12.75" customHeight="1" thickBot="1">
      <c r="A158" s="188"/>
      <c r="B158" s="187"/>
      <c r="C158" s="88" t="s">
        <v>65</v>
      </c>
      <c r="D158" s="89"/>
      <c r="E158" s="90">
        <v>0.15</v>
      </c>
      <c r="F158" s="91">
        <f t="shared" si="2"/>
        <v>0</v>
      </c>
      <c r="G158" s="191"/>
      <c r="H158" s="172"/>
      <c r="I158" s="173"/>
      <c r="J158" s="181"/>
      <c r="K158" s="179"/>
      <c r="L158" s="183"/>
      <c r="M158" s="167"/>
      <c r="N158" s="163"/>
      <c r="O158" s="167"/>
      <c r="P158" s="163"/>
      <c r="Q158" s="183"/>
      <c r="R158" s="185"/>
    </row>
    <row r="159" spans="1:18" ht="12.75" customHeight="1">
      <c r="A159" s="188">
        <v>76</v>
      </c>
      <c r="B159" s="186"/>
      <c r="C159" s="84" t="s">
        <v>0</v>
      </c>
      <c r="D159" s="85"/>
      <c r="E159" s="86">
        <v>0.3</v>
      </c>
      <c r="F159" s="87">
        <f t="shared" si="2"/>
        <v>0</v>
      </c>
      <c r="G159" s="190"/>
      <c r="H159" s="170"/>
      <c r="I159" s="171"/>
      <c r="J159" s="180">
        <f>SUM(F159+F160+G159+G160+H159)</f>
        <v>0</v>
      </c>
      <c r="K159" s="178">
        <f>IF(J159&lt;=50,J159,50)</f>
        <v>0</v>
      </c>
      <c r="L159" s="182"/>
      <c r="M159" s="166"/>
      <c r="N159" s="162">
        <f>M159*0.02</f>
        <v>0</v>
      </c>
      <c r="O159" s="166"/>
      <c r="P159" s="162">
        <f>O159*0.02</f>
        <v>0</v>
      </c>
      <c r="Q159" s="182"/>
      <c r="R159" s="184">
        <f>SUM(K159+L159+N159+P159+Q159)</f>
        <v>0</v>
      </c>
    </row>
    <row r="160" spans="1:18" ht="12.75" customHeight="1" thickBot="1">
      <c r="A160" s="188"/>
      <c r="B160" s="187"/>
      <c r="C160" s="88" t="s">
        <v>65</v>
      </c>
      <c r="D160" s="89"/>
      <c r="E160" s="90">
        <v>0.15</v>
      </c>
      <c r="F160" s="91">
        <f t="shared" si="2"/>
        <v>0</v>
      </c>
      <c r="G160" s="191"/>
      <c r="H160" s="172"/>
      <c r="I160" s="173"/>
      <c r="J160" s="181"/>
      <c r="K160" s="179"/>
      <c r="L160" s="183"/>
      <c r="M160" s="167"/>
      <c r="N160" s="163"/>
      <c r="O160" s="167"/>
      <c r="P160" s="163"/>
      <c r="Q160" s="183"/>
      <c r="R160" s="185"/>
    </row>
    <row r="161" spans="1:18" ht="12.75" customHeight="1">
      <c r="A161" s="188">
        <v>77</v>
      </c>
      <c r="B161" s="186"/>
      <c r="C161" s="84" t="s">
        <v>0</v>
      </c>
      <c r="D161" s="85"/>
      <c r="E161" s="86">
        <v>0.3</v>
      </c>
      <c r="F161" s="87">
        <f t="shared" si="2"/>
        <v>0</v>
      </c>
      <c r="G161" s="190"/>
      <c r="H161" s="170"/>
      <c r="I161" s="171"/>
      <c r="J161" s="180">
        <f>SUM(F161+F162+G161+G162+H161)</f>
        <v>0</v>
      </c>
      <c r="K161" s="178">
        <f>IF(J161&lt;=50,J161,50)</f>
        <v>0</v>
      </c>
      <c r="L161" s="182"/>
      <c r="M161" s="166"/>
      <c r="N161" s="162">
        <f>M161*0.02</f>
        <v>0</v>
      </c>
      <c r="O161" s="166"/>
      <c r="P161" s="162">
        <f>O161*0.02</f>
        <v>0</v>
      </c>
      <c r="Q161" s="182"/>
      <c r="R161" s="184">
        <f>SUM(K161+L161+N161+P161+Q161)</f>
        <v>0</v>
      </c>
    </row>
    <row r="162" spans="1:18" ht="12.75" customHeight="1" thickBot="1">
      <c r="A162" s="188"/>
      <c r="B162" s="187"/>
      <c r="C162" s="88" t="s">
        <v>65</v>
      </c>
      <c r="D162" s="89"/>
      <c r="E162" s="90">
        <v>0.15</v>
      </c>
      <c r="F162" s="91">
        <f t="shared" si="2"/>
        <v>0</v>
      </c>
      <c r="G162" s="191"/>
      <c r="H162" s="172"/>
      <c r="I162" s="173"/>
      <c r="J162" s="181"/>
      <c r="K162" s="179"/>
      <c r="L162" s="183"/>
      <c r="M162" s="167"/>
      <c r="N162" s="163"/>
      <c r="O162" s="167"/>
      <c r="P162" s="163"/>
      <c r="Q162" s="183"/>
      <c r="R162" s="185"/>
    </row>
    <row r="163" spans="1:18" ht="12.75" customHeight="1">
      <c r="A163" s="188">
        <v>78</v>
      </c>
      <c r="B163" s="186"/>
      <c r="C163" s="84" t="s">
        <v>0</v>
      </c>
      <c r="D163" s="85"/>
      <c r="E163" s="86">
        <v>0.3</v>
      </c>
      <c r="F163" s="87">
        <f t="shared" si="2"/>
        <v>0</v>
      </c>
      <c r="G163" s="190"/>
      <c r="H163" s="170"/>
      <c r="I163" s="171"/>
      <c r="J163" s="180">
        <f>SUM(F163+F164+G163+G164+H163)</f>
        <v>0</v>
      </c>
      <c r="K163" s="178">
        <f>IF(J163&lt;=50,J163,50)</f>
        <v>0</v>
      </c>
      <c r="L163" s="182"/>
      <c r="M163" s="166"/>
      <c r="N163" s="162">
        <f>M163*0.02</f>
        <v>0</v>
      </c>
      <c r="O163" s="166"/>
      <c r="P163" s="162">
        <f>O163*0.02</f>
        <v>0</v>
      </c>
      <c r="Q163" s="182"/>
      <c r="R163" s="184">
        <f>SUM(K163+L163+N163+P163+Q163)</f>
        <v>0</v>
      </c>
    </row>
    <row r="164" spans="1:18" ht="12.75" customHeight="1" thickBot="1">
      <c r="A164" s="188"/>
      <c r="B164" s="187"/>
      <c r="C164" s="88" t="s">
        <v>65</v>
      </c>
      <c r="D164" s="89"/>
      <c r="E164" s="90">
        <v>0.15</v>
      </c>
      <c r="F164" s="91">
        <f t="shared" si="2"/>
        <v>0</v>
      </c>
      <c r="G164" s="191"/>
      <c r="H164" s="172"/>
      <c r="I164" s="173"/>
      <c r="J164" s="181"/>
      <c r="K164" s="179"/>
      <c r="L164" s="183"/>
      <c r="M164" s="167"/>
      <c r="N164" s="163"/>
      <c r="O164" s="167"/>
      <c r="P164" s="163"/>
      <c r="Q164" s="183"/>
      <c r="R164" s="185"/>
    </row>
    <row r="165" spans="1:18" ht="12.75" customHeight="1">
      <c r="A165" s="188">
        <v>79</v>
      </c>
      <c r="B165" s="186"/>
      <c r="C165" s="84" t="s">
        <v>0</v>
      </c>
      <c r="D165" s="85"/>
      <c r="E165" s="86">
        <v>0.3</v>
      </c>
      <c r="F165" s="87">
        <f t="shared" si="2"/>
        <v>0</v>
      </c>
      <c r="G165" s="190"/>
      <c r="H165" s="170"/>
      <c r="I165" s="171"/>
      <c r="J165" s="180">
        <f>SUM(F165+F166+G165+G166+H165)</f>
        <v>0</v>
      </c>
      <c r="K165" s="178">
        <f>IF(J165&lt;=50,J165,50)</f>
        <v>0</v>
      </c>
      <c r="L165" s="182"/>
      <c r="M165" s="166"/>
      <c r="N165" s="162">
        <f>M165*0.02</f>
        <v>0</v>
      </c>
      <c r="O165" s="166"/>
      <c r="P165" s="162">
        <f>O165*0.02</f>
        <v>0</v>
      </c>
      <c r="Q165" s="182"/>
      <c r="R165" s="184">
        <f>SUM(K165+L165+N165+P165+Q165)</f>
        <v>0</v>
      </c>
    </row>
    <row r="166" spans="1:18" ht="12.75" customHeight="1" thickBot="1">
      <c r="A166" s="188"/>
      <c r="B166" s="187"/>
      <c r="C166" s="88" t="s">
        <v>65</v>
      </c>
      <c r="D166" s="89"/>
      <c r="E166" s="90">
        <v>0.15</v>
      </c>
      <c r="F166" s="91">
        <f t="shared" si="2"/>
        <v>0</v>
      </c>
      <c r="G166" s="191"/>
      <c r="H166" s="172"/>
      <c r="I166" s="173"/>
      <c r="J166" s="181"/>
      <c r="K166" s="179"/>
      <c r="L166" s="183"/>
      <c r="M166" s="167"/>
      <c r="N166" s="163"/>
      <c r="O166" s="167"/>
      <c r="P166" s="163"/>
      <c r="Q166" s="183"/>
      <c r="R166" s="185"/>
    </row>
    <row r="167" spans="1:18" ht="12.75" customHeight="1">
      <c r="A167" s="188">
        <v>80</v>
      </c>
      <c r="B167" s="186"/>
      <c r="C167" s="84" t="s">
        <v>0</v>
      </c>
      <c r="D167" s="85"/>
      <c r="E167" s="86">
        <v>0.3</v>
      </c>
      <c r="F167" s="87">
        <f t="shared" si="2"/>
        <v>0</v>
      </c>
      <c r="G167" s="190"/>
      <c r="H167" s="170"/>
      <c r="I167" s="171"/>
      <c r="J167" s="180">
        <f>SUM(F167+F168+G167+G168+H167)</f>
        <v>0</v>
      </c>
      <c r="K167" s="178">
        <f>IF(J167&lt;=50,J167,50)</f>
        <v>0</v>
      </c>
      <c r="L167" s="182"/>
      <c r="M167" s="166"/>
      <c r="N167" s="162">
        <f>M167*0.02</f>
        <v>0</v>
      </c>
      <c r="O167" s="166"/>
      <c r="P167" s="162">
        <f>O167*0.02</f>
        <v>0</v>
      </c>
      <c r="Q167" s="182"/>
      <c r="R167" s="184">
        <f>SUM(K167+L167+N167+P167+Q167)</f>
        <v>0</v>
      </c>
    </row>
    <row r="168" spans="1:18" ht="12.75" customHeight="1" thickBot="1">
      <c r="A168" s="188"/>
      <c r="B168" s="187"/>
      <c r="C168" s="88" t="s">
        <v>65</v>
      </c>
      <c r="D168" s="89"/>
      <c r="E168" s="90">
        <v>0.15</v>
      </c>
      <c r="F168" s="91">
        <f t="shared" si="2"/>
        <v>0</v>
      </c>
      <c r="G168" s="191"/>
      <c r="H168" s="172"/>
      <c r="I168" s="173"/>
      <c r="J168" s="181"/>
      <c r="K168" s="179"/>
      <c r="L168" s="183"/>
      <c r="M168" s="167"/>
      <c r="N168" s="163"/>
      <c r="O168" s="167"/>
      <c r="P168" s="163"/>
      <c r="Q168" s="183"/>
      <c r="R168" s="185"/>
    </row>
    <row r="169" spans="1:18" ht="12.75" customHeight="1">
      <c r="A169" s="188">
        <v>81</v>
      </c>
      <c r="B169" s="186"/>
      <c r="C169" s="84" t="s">
        <v>0</v>
      </c>
      <c r="D169" s="85"/>
      <c r="E169" s="86">
        <v>0.3</v>
      </c>
      <c r="F169" s="87">
        <f t="shared" si="2"/>
        <v>0</v>
      </c>
      <c r="G169" s="190"/>
      <c r="H169" s="170"/>
      <c r="I169" s="171"/>
      <c r="J169" s="180">
        <f>SUM(F169+F170+G169+G170+H169)</f>
        <v>0</v>
      </c>
      <c r="K169" s="178">
        <f>IF(J169&lt;=50,J169,50)</f>
        <v>0</v>
      </c>
      <c r="L169" s="182"/>
      <c r="M169" s="166"/>
      <c r="N169" s="162">
        <f>M169*0.02</f>
        <v>0</v>
      </c>
      <c r="O169" s="166"/>
      <c r="P169" s="162">
        <f>O169*0.02</f>
        <v>0</v>
      </c>
      <c r="Q169" s="182"/>
      <c r="R169" s="184">
        <f>SUM(K169+L169+N169+P169+Q169)</f>
        <v>0</v>
      </c>
    </row>
    <row r="170" spans="1:18" ht="12.75" customHeight="1" thickBot="1">
      <c r="A170" s="188"/>
      <c r="B170" s="187"/>
      <c r="C170" s="88" t="s">
        <v>65</v>
      </c>
      <c r="D170" s="89"/>
      <c r="E170" s="90">
        <v>0.15</v>
      </c>
      <c r="F170" s="91">
        <f t="shared" si="2"/>
        <v>0</v>
      </c>
      <c r="G170" s="191"/>
      <c r="H170" s="172"/>
      <c r="I170" s="173"/>
      <c r="J170" s="181"/>
      <c r="K170" s="179"/>
      <c r="L170" s="183"/>
      <c r="M170" s="167"/>
      <c r="N170" s="163"/>
      <c r="O170" s="167"/>
      <c r="P170" s="163"/>
      <c r="Q170" s="183"/>
      <c r="R170" s="185"/>
    </row>
    <row r="171" spans="1:18" ht="12.75" customHeight="1">
      <c r="A171" s="188">
        <v>82</v>
      </c>
      <c r="B171" s="186"/>
      <c r="C171" s="84" t="s">
        <v>0</v>
      </c>
      <c r="D171" s="85"/>
      <c r="E171" s="86">
        <v>0.3</v>
      </c>
      <c r="F171" s="87">
        <f t="shared" si="2"/>
        <v>0</v>
      </c>
      <c r="G171" s="190"/>
      <c r="H171" s="170"/>
      <c r="I171" s="171"/>
      <c r="J171" s="180">
        <f>SUM(F171+F172+G171+G172+H171)</f>
        <v>0</v>
      </c>
      <c r="K171" s="178">
        <f>IF(J171&lt;=50,J171,50)</f>
        <v>0</v>
      </c>
      <c r="L171" s="182"/>
      <c r="M171" s="166"/>
      <c r="N171" s="162">
        <f>M171*0.02</f>
        <v>0</v>
      </c>
      <c r="O171" s="166"/>
      <c r="P171" s="162">
        <f>O171*0.02</f>
        <v>0</v>
      </c>
      <c r="Q171" s="182"/>
      <c r="R171" s="184">
        <f>SUM(K171+L171+N171+P171+Q171)</f>
        <v>0</v>
      </c>
    </row>
    <row r="172" spans="1:18" ht="12.75" customHeight="1" thickBot="1">
      <c r="A172" s="188"/>
      <c r="B172" s="187"/>
      <c r="C172" s="88" t="s">
        <v>65</v>
      </c>
      <c r="D172" s="89"/>
      <c r="E172" s="90">
        <v>0.15</v>
      </c>
      <c r="F172" s="91">
        <f t="shared" si="2"/>
        <v>0</v>
      </c>
      <c r="G172" s="191"/>
      <c r="H172" s="172"/>
      <c r="I172" s="173"/>
      <c r="J172" s="181"/>
      <c r="K172" s="179"/>
      <c r="L172" s="183"/>
      <c r="M172" s="167"/>
      <c r="N172" s="163"/>
      <c r="O172" s="167"/>
      <c r="P172" s="163"/>
      <c r="Q172" s="183"/>
      <c r="R172" s="185"/>
    </row>
    <row r="173" spans="1:18" ht="12.75" customHeight="1">
      <c r="A173" s="188">
        <v>83</v>
      </c>
      <c r="B173" s="186"/>
      <c r="C173" s="84" t="s">
        <v>0</v>
      </c>
      <c r="D173" s="85"/>
      <c r="E173" s="86">
        <v>0.3</v>
      </c>
      <c r="F173" s="87">
        <f t="shared" si="2"/>
        <v>0</v>
      </c>
      <c r="G173" s="190"/>
      <c r="H173" s="170"/>
      <c r="I173" s="171"/>
      <c r="J173" s="180">
        <f>SUM(F173+F174+G173+G174+H173)</f>
        <v>0</v>
      </c>
      <c r="K173" s="178">
        <f>IF(J173&lt;=50,J173,50)</f>
        <v>0</v>
      </c>
      <c r="L173" s="182"/>
      <c r="M173" s="166"/>
      <c r="N173" s="162">
        <f>M173*0.02</f>
        <v>0</v>
      </c>
      <c r="O173" s="166"/>
      <c r="P173" s="162">
        <f>O173*0.02</f>
        <v>0</v>
      </c>
      <c r="Q173" s="182"/>
      <c r="R173" s="184">
        <f>SUM(K173+L173+N173+P173+Q173)</f>
        <v>0</v>
      </c>
    </row>
    <row r="174" spans="1:18" ht="12.75" customHeight="1" thickBot="1">
      <c r="A174" s="188"/>
      <c r="B174" s="187"/>
      <c r="C174" s="88" t="s">
        <v>65</v>
      </c>
      <c r="D174" s="89"/>
      <c r="E174" s="90">
        <v>0.15</v>
      </c>
      <c r="F174" s="91">
        <f t="shared" si="2"/>
        <v>0</v>
      </c>
      <c r="G174" s="191"/>
      <c r="H174" s="172"/>
      <c r="I174" s="173"/>
      <c r="J174" s="181"/>
      <c r="K174" s="179"/>
      <c r="L174" s="183"/>
      <c r="M174" s="167"/>
      <c r="N174" s="163"/>
      <c r="O174" s="167"/>
      <c r="P174" s="163"/>
      <c r="Q174" s="183"/>
      <c r="R174" s="185"/>
    </row>
    <row r="175" spans="1:18" ht="12.75" customHeight="1">
      <c r="A175" s="188">
        <v>84</v>
      </c>
      <c r="B175" s="186"/>
      <c r="C175" s="84" t="s">
        <v>0</v>
      </c>
      <c r="D175" s="85"/>
      <c r="E175" s="86">
        <v>0.3</v>
      </c>
      <c r="F175" s="87">
        <f t="shared" si="2"/>
        <v>0</v>
      </c>
      <c r="G175" s="190"/>
      <c r="H175" s="170"/>
      <c r="I175" s="171"/>
      <c r="J175" s="180">
        <f>SUM(F175+F176+G175+G176+H175)</f>
        <v>0</v>
      </c>
      <c r="K175" s="178">
        <f>IF(J175&lt;=50,J175,50)</f>
        <v>0</v>
      </c>
      <c r="L175" s="182"/>
      <c r="M175" s="166"/>
      <c r="N175" s="162">
        <f>M175*0.02</f>
        <v>0</v>
      </c>
      <c r="O175" s="166"/>
      <c r="P175" s="162">
        <f>O175*0.02</f>
        <v>0</v>
      </c>
      <c r="Q175" s="182"/>
      <c r="R175" s="184">
        <f>SUM(K175+L175+N175+P175+Q175)</f>
        <v>0</v>
      </c>
    </row>
    <row r="176" spans="1:18" ht="12.75" customHeight="1" thickBot="1">
      <c r="A176" s="188"/>
      <c r="B176" s="187"/>
      <c r="C176" s="88" t="s">
        <v>65</v>
      </c>
      <c r="D176" s="89"/>
      <c r="E176" s="90">
        <v>0.15</v>
      </c>
      <c r="F176" s="91">
        <f t="shared" si="2"/>
        <v>0</v>
      </c>
      <c r="G176" s="191"/>
      <c r="H176" s="172"/>
      <c r="I176" s="173"/>
      <c r="J176" s="181"/>
      <c r="K176" s="179"/>
      <c r="L176" s="183"/>
      <c r="M176" s="167"/>
      <c r="N176" s="163"/>
      <c r="O176" s="167"/>
      <c r="P176" s="163"/>
      <c r="Q176" s="183"/>
      <c r="R176" s="185"/>
    </row>
    <row r="177" spans="1:18" ht="12.75" customHeight="1">
      <c r="A177" s="188">
        <v>85</v>
      </c>
      <c r="B177" s="186"/>
      <c r="C177" s="84" t="s">
        <v>0</v>
      </c>
      <c r="D177" s="85"/>
      <c r="E177" s="86">
        <v>0.3</v>
      </c>
      <c r="F177" s="87">
        <f t="shared" si="2"/>
        <v>0</v>
      </c>
      <c r="G177" s="190"/>
      <c r="H177" s="170"/>
      <c r="I177" s="171"/>
      <c r="J177" s="180">
        <f>SUM(F177+F178+G177+G178+H177)</f>
        <v>0</v>
      </c>
      <c r="K177" s="178">
        <f>IF(J177&lt;=50,J177,50)</f>
        <v>0</v>
      </c>
      <c r="L177" s="182"/>
      <c r="M177" s="166"/>
      <c r="N177" s="162">
        <f>M177*0.02</f>
        <v>0</v>
      </c>
      <c r="O177" s="166"/>
      <c r="P177" s="162">
        <f>O177*0.02</f>
        <v>0</v>
      </c>
      <c r="Q177" s="182"/>
      <c r="R177" s="184">
        <f>SUM(K177+L177+N177+P177+Q177)</f>
        <v>0</v>
      </c>
    </row>
    <row r="178" spans="1:18" ht="12.75" customHeight="1" thickBot="1">
      <c r="A178" s="188"/>
      <c r="B178" s="187"/>
      <c r="C178" s="88" t="s">
        <v>65</v>
      </c>
      <c r="D178" s="89"/>
      <c r="E178" s="90">
        <v>0.15</v>
      </c>
      <c r="F178" s="91">
        <f t="shared" si="2"/>
        <v>0</v>
      </c>
      <c r="G178" s="191"/>
      <c r="H178" s="172"/>
      <c r="I178" s="173"/>
      <c r="J178" s="181"/>
      <c r="K178" s="179"/>
      <c r="L178" s="183"/>
      <c r="M178" s="167"/>
      <c r="N178" s="163"/>
      <c r="O178" s="167"/>
      <c r="P178" s="163"/>
      <c r="Q178" s="183"/>
      <c r="R178" s="185"/>
    </row>
    <row r="179" spans="1:18" ht="12.75" customHeight="1">
      <c r="A179" s="188">
        <v>86</v>
      </c>
      <c r="B179" s="186"/>
      <c r="C179" s="84" t="s">
        <v>0</v>
      </c>
      <c r="D179" s="85"/>
      <c r="E179" s="86">
        <v>0.3</v>
      </c>
      <c r="F179" s="87">
        <f t="shared" si="2"/>
        <v>0</v>
      </c>
      <c r="G179" s="190"/>
      <c r="H179" s="170"/>
      <c r="I179" s="171"/>
      <c r="J179" s="180">
        <f>SUM(F179+F180+G179+G180+H179)</f>
        <v>0</v>
      </c>
      <c r="K179" s="178">
        <f>IF(J179&lt;=50,J179,50)</f>
        <v>0</v>
      </c>
      <c r="L179" s="182"/>
      <c r="M179" s="166"/>
      <c r="N179" s="162">
        <f>M179*0.02</f>
        <v>0</v>
      </c>
      <c r="O179" s="166"/>
      <c r="P179" s="162">
        <f>O179*0.02</f>
        <v>0</v>
      </c>
      <c r="Q179" s="182"/>
      <c r="R179" s="184">
        <f>SUM(K179+L179+N179+P179+Q179)</f>
        <v>0</v>
      </c>
    </row>
    <row r="180" spans="1:18" ht="12.75" customHeight="1" thickBot="1">
      <c r="A180" s="188"/>
      <c r="B180" s="187"/>
      <c r="C180" s="88" t="s">
        <v>65</v>
      </c>
      <c r="D180" s="89"/>
      <c r="E180" s="90">
        <v>0.15</v>
      </c>
      <c r="F180" s="91">
        <f t="shared" si="2"/>
        <v>0</v>
      </c>
      <c r="G180" s="191"/>
      <c r="H180" s="172"/>
      <c r="I180" s="173"/>
      <c r="J180" s="181"/>
      <c r="K180" s="179"/>
      <c r="L180" s="183"/>
      <c r="M180" s="167"/>
      <c r="N180" s="163"/>
      <c r="O180" s="167"/>
      <c r="P180" s="163"/>
      <c r="Q180" s="183"/>
      <c r="R180" s="185"/>
    </row>
    <row r="181" spans="1:18" ht="12.75" customHeight="1">
      <c r="A181" s="188">
        <v>87</v>
      </c>
      <c r="B181" s="186"/>
      <c r="C181" s="84" t="s">
        <v>0</v>
      </c>
      <c r="D181" s="85"/>
      <c r="E181" s="86">
        <v>0.3</v>
      </c>
      <c r="F181" s="87">
        <f t="shared" si="2"/>
        <v>0</v>
      </c>
      <c r="G181" s="190"/>
      <c r="H181" s="170"/>
      <c r="I181" s="171"/>
      <c r="J181" s="180">
        <f>SUM(F181+F182+G181+G182+H181)</f>
        <v>0</v>
      </c>
      <c r="K181" s="178">
        <f>IF(J181&lt;=50,J181,50)</f>
        <v>0</v>
      </c>
      <c r="L181" s="182"/>
      <c r="M181" s="166"/>
      <c r="N181" s="162">
        <f>M181*0.02</f>
        <v>0</v>
      </c>
      <c r="O181" s="166"/>
      <c r="P181" s="162">
        <f>O181*0.02</f>
        <v>0</v>
      </c>
      <c r="Q181" s="182"/>
      <c r="R181" s="184">
        <f>SUM(K181+L181+N181+P181+Q181)</f>
        <v>0</v>
      </c>
    </row>
    <row r="182" spans="1:18" ht="12.75" customHeight="1" thickBot="1">
      <c r="A182" s="188"/>
      <c r="B182" s="187"/>
      <c r="C182" s="88" t="s">
        <v>65</v>
      </c>
      <c r="D182" s="89"/>
      <c r="E182" s="90">
        <v>0.15</v>
      </c>
      <c r="F182" s="91">
        <f t="shared" si="2"/>
        <v>0</v>
      </c>
      <c r="G182" s="191"/>
      <c r="H182" s="172"/>
      <c r="I182" s="173"/>
      <c r="J182" s="181"/>
      <c r="K182" s="179"/>
      <c r="L182" s="183"/>
      <c r="M182" s="167"/>
      <c r="N182" s="163"/>
      <c r="O182" s="167"/>
      <c r="P182" s="163"/>
      <c r="Q182" s="183"/>
      <c r="R182" s="185"/>
    </row>
    <row r="183" spans="1:18" ht="12.75" customHeight="1">
      <c r="A183" s="188">
        <v>88</v>
      </c>
      <c r="B183" s="186"/>
      <c r="C183" s="84" t="s">
        <v>0</v>
      </c>
      <c r="D183" s="85"/>
      <c r="E183" s="86">
        <v>0.3</v>
      </c>
      <c r="F183" s="87">
        <f t="shared" si="2"/>
        <v>0</v>
      </c>
      <c r="G183" s="190"/>
      <c r="H183" s="170"/>
      <c r="I183" s="171"/>
      <c r="J183" s="180">
        <f>SUM(F183+F184+G183+G184+H183)</f>
        <v>0</v>
      </c>
      <c r="K183" s="178">
        <f>IF(J183&lt;=50,J183,50)</f>
        <v>0</v>
      </c>
      <c r="L183" s="182"/>
      <c r="M183" s="166"/>
      <c r="N183" s="162">
        <f>M183*0.02</f>
        <v>0</v>
      </c>
      <c r="O183" s="166"/>
      <c r="P183" s="162">
        <f>O183*0.02</f>
        <v>0</v>
      </c>
      <c r="Q183" s="182"/>
      <c r="R183" s="184">
        <f>SUM(K183+L183+N183+P183+Q183)</f>
        <v>0</v>
      </c>
    </row>
    <row r="184" spans="1:18" ht="12.75" customHeight="1" thickBot="1">
      <c r="A184" s="188"/>
      <c r="B184" s="187"/>
      <c r="C184" s="88" t="s">
        <v>65</v>
      </c>
      <c r="D184" s="89"/>
      <c r="E184" s="90">
        <v>0.15</v>
      </c>
      <c r="F184" s="91">
        <f t="shared" si="2"/>
        <v>0</v>
      </c>
      <c r="G184" s="191"/>
      <c r="H184" s="172"/>
      <c r="I184" s="173"/>
      <c r="J184" s="181"/>
      <c r="K184" s="179"/>
      <c r="L184" s="183"/>
      <c r="M184" s="167"/>
      <c r="N184" s="163"/>
      <c r="O184" s="167"/>
      <c r="P184" s="163"/>
      <c r="Q184" s="183"/>
      <c r="R184" s="185"/>
    </row>
    <row r="185" spans="1:18" ht="12.75" customHeight="1">
      <c r="A185" s="188">
        <v>89</v>
      </c>
      <c r="B185" s="186"/>
      <c r="C185" s="84" t="s">
        <v>0</v>
      </c>
      <c r="D185" s="85"/>
      <c r="E185" s="86">
        <v>0.3</v>
      </c>
      <c r="F185" s="87">
        <f t="shared" si="2"/>
        <v>0</v>
      </c>
      <c r="G185" s="190"/>
      <c r="H185" s="170"/>
      <c r="I185" s="171"/>
      <c r="J185" s="180">
        <f>SUM(F185+F186+G185+G186+H185)</f>
        <v>0</v>
      </c>
      <c r="K185" s="178">
        <f>IF(J185&lt;=50,J185,50)</f>
        <v>0</v>
      </c>
      <c r="L185" s="182"/>
      <c r="M185" s="166"/>
      <c r="N185" s="162">
        <f>M185*0.02</f>
        <v>0</v>
      </c>
      <c r="O185" s="166"/>
      <c r="P185" s="162">
        <f>O185*0.02</f>
        <v>0</v>
      </c>
      <c r="Q185" s="182"/>
      <c r="R185" s="184">
        <f>SUM(K185+L185+N185+P185+Q185)</f>
        <v>0</v>
      </c>
    </row>
    <row r="186" spans="1:18" ht="12.75" customHeight="1" thickBot="1">
      <c r="A186" s="188"/>
      <c r="B186" s="187"/>
      <c r="C186" s="88" t="s">
        <v>65</v>
      </c>
      <c r="D186" s="89"/>
      <c r="E186" s="90">
        <v>0.15</v>
      </c>
      <c r="F186" s="91">
        <f t="shared" si="2"/>
        <v>0</v>
      </c>
      <c r="G186" s="191"/>
      <c r="H186" s="172"/>
      <c r="I186" s="173"/>
      <c r="J186" s="181"/>
      <c r="K186" s="179"/>
      <c r="L186" s="183"/>
      <c r="M186" s="167"/>
      <c r="N186" s="163"/>
      <c r="O186" s="167"/>
      <c r="P186" s="163"/>
      <c r="Q186" s="183"/>
      <c r="R186" s="185"/>
    </row>
    <row r="187" spans="1:18" ht="12.75" customHeight="1">
      <c r="A187" s="188">
        <v>90</v>
      </c>
      <c r="B187" s="186"/>
      <c r="C187" s="84" t="s">
        <v>0</v>
      </c>
      <c r="D187" s="85"/>
      <c r="E187" s="86">
        <v>0.3</v>
      </c>
      <c r="F187" s="87">
        <f t="shared" si="2"/>
        <v>0</v>
      </c>
      <c r="G187" s="190"/>
      <c r="H187" s="170"/>
      <c r="I187" s="171"/>
      <c r="J187" s="180">
        <f>SUM(F187+F188+G187+G188+H187)</f>
        <v>0</v>
      </c>
      <c r="K187" s="178">
        <f>IF(J187&lt;=50,J187,50)</f>
        <v>0</v>
      </c>
      <c r="L187" s="182"/>
      <c r="M187" s="166"/>
      <c r="N187" s="162">
        <f>M187*0.02</f>
        <v>0</v>
      </c>
      <c r="O187" s="166"/>
      <c r="P187" s="162">
        <f>O187*0.02</f>
        <v>0</v>
      </c>
      <c r="Q187" s="182"/>
      <c r="R187" s="184">
        <f>SUM(K187+L187+N187+P187+Q187)</f>
        <v>0</v>
      </c>
    </row>
    <row r="188" spans="1:18" ht="12.75" customHeight="1" thickBot="1">
      <c r="A188" s="188"/>
      <c r="B188" s="187"/>
      <c r="C188" s="88" t="s">
        <v>65</v>
      </c>
      <c r="D188" s="89"/>
      <c r="E188" s="90">
        <v>0.15</v>
      </c>
      <c r="F188" s="91">
        <f t="shared" si="2"/>
        <v>0</v>
      </c>
      <c r="G188" s="191"/>
      <c r="H188" s="172"/>
      <c r="I188" s="173"/>
      <c r="J188" s="181"/>
      <c r="K188" s="179"/>
      <c r="L188" s="183"/>
      <c r="M188" s="167"/>
      <c r="N188" s="163"/>
      <c r="O188" s="167"/>
      <c r="P188" s="163"/>
      <c r="Q188" s="183"/>
      <c r="R188" s="185"/>
    </row>
    <row r="189" spans="1:18" ht="12.75" customHeight="1">
      <c r="A189" s="188">
        <v>91</v>
      </c>
      <c r="B189" s="186"/>
      <c r="C189" s="84" t="s">
        <v>0</v>
      </c>
      <c r="D189" s="85"/>
      <c r="E189" s="86">
        <v>0.3</v>
      </c>
      <c r="F189" s="87">
        <f t="shared" si="2"/>
        <v>0</v>
      </c>
      <c r="G189" s="190"/>
      <c r="H189" s="170"/>
      <c r="I189" s="171"/>
      <c r="J189" s="180">
        <f>SUM(F189+F190+G189+G190+H189)</f>
        <v>0</v>
      </c>
      <c r="K189" s="178">
        <f>IF(J189&lt;=50,J189,50)</f>
        <v>0</v>
      </c>
      <c r="L189" s="182"/>
      <c r="M189" s="166"/>
      <c r="N189" s="162">
        <f>M189*0.02</f>
        <v>0</v>
      </c>
      <c r="O189" s="166"/>
      <c r="P189" s="162">
        <f>O189*0.02</f>
        <v>0</v>
      </c>
      <c r="Q189" s="182"/>
      <c r="R189" s="184">
        <f>SUM(K189+L189+N189+P189+Q189)</f>
        <v>0</v>
      </c>
    </row>
    <row r="190" spans="1:18" ht="12.75" customHeight="1" thickBot="1">
      <c r="A190" s="188"/>
      <c r="B190" s="187"/>
      <c r="C190" s="88" t="s">
        <v>65</v>
      </c>
      <c r="D190" s="89"/>
      <c r="E190" s="90">
        <v>0.15</v>
      </c>
      <c r="F190" s="91">
        <f t="shared" si="2"/>
        <v>0</v>
      </c>
      <c r="G190" s="191"/>
      <c r="H190" s="172"/>
      <c r="I190" s="173"/>
      <c r="J190" s="181"/>
      <c r="K190" s="179"/>
      <c r="L190" s="183"/>
      <c r="M190" s="167"/>
      <c r="N190" s="163"/>
      <c r="O190" s="167"/>
      <c r="P190" s="163"/>
      <c r="Q190" s="183"/>
      <c r="R190" s="185"/>
    </row>
    <row r="191" spans="1:18" ht="12.75" customHeight="1">
      <c r="A191" s="188">
        <v>92</v>
      </c>
      <c r="B191" s="186"/>
      <c r="C191" s="84" t="s">
        <v>0</v>
      </c>
      <c r="D191" s="85"/>
      <c r="E191" s="86">
        <v>0.3</v>
      </c>
      <c r="F191" s="87">
        <f t="shared" si="2"/>
        <v>0</v>
      </c>
      <c r="G191" s="190"/>
      <c r="H191" s="170"/>
      <c r="I191" s="171"/>
      <c r="J191" s="180">
        <f>SUM(F191+F192+G191+G192+H191)</f>
        <v>0</v>
      </c>
      <c r="K191" s="178">
        <f>IF(J191&lt;=50,J191,50)</f>
        <v>0</v>
      </c>
      <c r="L191" s="182"/>
      <c r="M191" s="166"/>
      <c r="N191" s="162">
        <f>M191*0.02</f>
        <v>0</v>
      </c>
      <c r="O191" s="166"/>
      <c r="P191" s="162">
        <f>O191*0.02</f>
        <v>0</v>
      </c>
      <c r="Q191" s="182"/>
      <c r="R191" s="184">
        <f>SUM(K191+L191+N191+P191+Q191)</f>
        <v>0</v>
      </c>
    </row>
    <row r="192" spans="1:18" ht="12.75" customHeight="1" thickBot="1">
      <c r="A192" s="188"/>
      <c r="B192" s="187"/>
      <c r="C192" s="88" t="s">
        <v>65</v>
      </c>
      <c r="D192" s="89"/>
      <c r="E192" s="90">
        <v>0.15</v>
      </c>
      <c r="F192" s="91">
        <f t="shared" si="2"/>
        <v>0</v>
      </c>
      <c r="G192" s="191"/>
      <c r="H192" s="172"/>
      <c r="I192" s="173"/>
      <c r="J192" s="181"/>
      <c r="K192" s="179"/>
      <c r="L192" s="183"/>
      <c r="M192" s="167"/>
      <c r="N192" s="163"/>
      <c r="O192" s="167"/>
      <c r="P192" s="163"/>
      <c r="Q192" s="183"/>
      <c r="R192" s="185"/>
    </row>
    <row r="193" spans="1:18" ht="12.75" customHeight="1">
      <c r="A193" s="188">
        <v>93</v>
      </c>
      <c r="B193" s="186"/>
      <c r="C193" s="84" t="s">
        <v>0</v>
      </c>
      <c r="D193" s="85"/>
      <c r="E193" s="86">
        <v>0.3</v>
      </c>
      <c r="F193" s="87">
        <f t="shared" si="2"/>
        <v>0</v>
      </c>
      <c r="G193" s="190"/>
      <c r="H193" s="170"/>
      <c r="I193" s="171"/>
      <c r="J193" s="180">
        <f>SUM(F193+F194+G193+G194+H193)</f>
        <v>0</v>
      </c>
      <c r="K193" s="178">
        <f>IF(J193&lt;=50,J193,50)</f>
        <v>0</v>
      </c>
      <c r="L193" s="182"/>
      <c r="M193" s="166"/>
      <c r="N193" s="162">
        <f>M193*0.02</f>
        <v>0</v>
      </c>
      <c r="O193" s="166"/>
      <c r="P193" s="162">
        <f>O193*0.02</f>
        <v>0</v>
      </c>
      <c r="Q193" s="182"/>
      <c r="R193" s="184">
        <f>SUM(K193+L193+N193+P193+Q193)</f>
        <v>0</v>
      </c>
    </row>
    <row r="194" spans="1:18" ht="12.75" customHeight="1" thickBot="1">
      <c r="A194" s="188"/>
      <c r="B194" s="187"/>
      <c r="C194" s="88" t="s">
        <v>65</v>
      </c>
      <c r="D194" s="89"/>
      <c r="E194" s="90">
        <v>0.15</v>
      </c>
      <c r="F194" s="91">
        <f t="shared" si="2"/>
        <v>0</v>
      </c>
      <c r="G194" s="191"/>
      <c r="H194" s="172"/>
      <c r="I194" s="173"/>
      <c r="J194" s="181"/>
      <c r="K194" s="179"/>
      <c r="L194" s="183"/>
      <c r="M194" s="167"/>
      <c r="N194" s="163"/>
      <c r="O194" s="167"/>
      <c r="P194" s="163"/>
      <c r="Q194" s="183"/>
      <c r="R194" s="185"/>
    </row>
    <row r="195" spans="1:18" ht="12.75" customHeight="1">
      <c r="A195" s="188">
        <v>94</v>
      </c>
      <c r="B195" s="186"/>
      <c r="C195" s="84" t="s">
        <v>0</v>
      </c>
      <c r="D195" s="85"/>
      <c r="E195" s="86">
        <v>0.3</v>
      </c>
      <c r="F195" s="87">
        <f t="shared" si="2"/>
        <v>0</v>
      </c>
      <c r="G195" s="190"/>
      <c r="H195" s="170"/>
      <c r="I195" s="171"/>
      <c r="J195" s="180">
        <f>SUM(F195+F196+G195+G196+H195)</f>
        <v>0</v>
      </c>
      <c r="K195" s="178">
        <f>IF(J195&lt;=50,J195,50)</f>
        <v>0</v>
      </c>
      <c r="L195" s="182"/>
      <c r="M195" s="166"/>
      <c r="N195" s="162">
        <f>M195*0.02</f>
        <v>0</v>
      </c>
      <c r="O195" s="166"/>
      <c r="P195" s="162">
        <f>O195*0.02</f>
        <v>0</v>
      </c>
      <c r="Q195" s="182"/>
      <c r="R195" s="184">
        <f>SUM(K195+L195+N195+P195+Q195)</f>
        <v>0</v>
      </c>
    </row>
    <row r="196" spans="1:18" ht="12.75" customHeight="1" thickBot="1">
      <c r="A196" s="188"/>
      <c r="B196" s="187"/>
      <c r="C196" s="88" t="s">
        <v>65</v>
      </c>
      <c r="D196" s="89"/>
      <c r="E196" s="90">
        <v>0.15</v>
      </c>
      <c r="F196" s="91">
        <f t="shared" si="2"/>
        <v>0</v>
      </c>
      <c r="G196" s="191"/>
      <c r="H196" s="172"/>
      <c r="I196" s="173"/>
      <c r="J196" s="181"/>
      <c r="K196" s="179"/>
      <c r="L196" s="183"/>
      <c r="M196" s="167"/>
      <c r="N196" s="163"/>
      <c r="O196" s="167"/>
      <c r="P196" s="163"/>
      <c r="Q196" s="183"/>
      <c r="R196" s="185"/>
    </row>
    <row r="197" spans="1:18" ht="12.75" customHeight="1">
      <c r="A197" s="188">
        <v>95</v>
      </c>
      <c r="B197" s="186"/>
      <c r="C197" s="84" t="s">
        <v>0</v>
      </c>
      <c r="D197" s="85"/>
      <c r="E197" s="86">
        <v>0.3</v>
      </c>
      <c r="F197" s="87">
        <f t="shared" si="2"/>
        <v>0</v>
      </c>
      <c r="G197" s="190"/>
      <c r="H197" s="170"/>
      <c r="I197" s="171"/>
      <c r="J197" s="180">
        <f>SUM(F197+F198+G197+G198+H197)</f>
        <v>0</v>
      </c>
      <c r="K197" s="178">
        <f>IF(J197&lt;=50,J197,50)</f>
        <v>0</v>
      </c>
      <c r="L197" s="182"/>
      <c r="M197" s="166"/>
      <c r="N197" s="162">
        <f>M197*0.02</f>
        <v>0</v>
      </c>
      <c r="O197" s="166"/>
      <c r="P197" s="162">
        <f>O197*0.02</f>
        <v>0</v>
      </c>
      <c r="Q197" s="182"/>
      <c r="R197" s="184">
        <f>SUM(K197+L197+N197+P197+Q197)</f>
        <v>0</v>
      </c>
    </row>
    <row r="198" spans="1:18" ht="12.75" customHeight="1" thickBot="1">
      <c r="A198" s="188"/>
      <c r="B198" s="187"/>
      <c r="C198" s="88" t="s">
        <v>65</v>
      </c>
      <c r="D198" s="89"/>
      <c r="E198" s="90">
        <v>0.15</v>
      </c>
      <c r="F198" s="91">
        <f t="shared" si="2"/>
        <v>0</v>
      </c>
      <c r="G198" s="191"/>
      <c r="H198" s="172"/>
      <c r="I198" s="173"/>
      <c r="J198" s="181"/>
      <c r="K198" s="179"/>
      <c r="L198" s="183"/>
      <c r="M198" s="167"/>
      <c r="N198" s="163"/>
      <c r="O198" s="167"/>
      <c r="P198" s="163"/>
      <c r="Q198" s="183"/>
      <c r="R198" s="185"/>
    </row>
    <row r="199" spans="1:18" ht="12.75" customHeight="1">
      <c r="A199" s="188">
        <v>96</v>
      </c>
      <c r="B199" s="186"/>
      <c r="C199" s="84" t="s">
        <v>0</v>
      </c>
      <c r="D199" s="85"/>
      <c r="E199" s="86">
        <v>0.3</v>
      </c>
      <c r="F199" s="87">
        <f t="shared" si="2"/>
        <v>0</v>
      </c>
      <c r="G199" s="190"/>
      <c r="H199" s="170"/>
      <c r="I199" s="171"/>
      <c r="J199" s="180">
        <f>SUM(F199+F200+G199+G200+H199)</f>
        <v>0</v>
      </c>
      <c r="K199" s="178">
        <f>IF(J199&lt;=50,J199,50)</f>
        <v>0</v>
      </c>
      <c r="L199" s="182"/>
      <c r="M199" s="166"/>
      <c r="N199" s="162">
        <f>M199*0.02</f>
        <v>0</v>
      </c>
      <c r="O199" s="166"/>
      <c r="P199" s="162">
        <f>O199*0.02</f>
        <v>0</v>
      </c>
      <c r="Q199" s="182"/>
      <c r="R199" s="184">
        <f>SUM(K199+L199+N199+P199+Q199)</f>
        <v>0</v>
      </c>
    </row>
    <row r="200" spans="1:18" ht="12.75" customHeight="1" thickBot="1">
      <c r="A200" s="188"/>
      <c r="B200" s="187"/>
      <c r="C200" s="88" t="s">
        <v>65</v>
      </c>
      <c r="D200" s="89"/>
      <c r="E200" s="90">
        <v>0.15</v>
      </c>
      <c r="F200" s="91">
        <f t="shared" si="2"/>
        <v>0</v>
      </c>
      <c r="G200" s="191"/>
      <c r="H200" s="172"/>
      <c r="I200" s="173"/>
      <c r="J200" s="181"/>
      <c r="K200" s="179"/>
      <c r="L200" s="183"/>
      <c r="M200" s="167"/>
      <c r="N200" s="163"/>
      <c r="O200" s="167"/>
      <c r="P200" s="163"/>
      <c r="Q200" s="183"/>
      <c r="R200" s="185"/>
    </row>
    <row r="201" spans="1:18" ht="12.75" customHeight="1">
      <c r="A201" s="188">
        <v>97</v>
      </c>
      <c r="B201" s="186"/>
      <c r="C201" s="84" t="s">
        <v>0</v>
      </c>
      <c r="D201" s="85"/>
      <c r="E201" s="86">
        <v>0.3</v>
      </c>
      <c r="F201" s="87">
        <f aca="true" t="shared" si="3" ref="F201:F212">SUM(D201*E201)</f>
        <v>0</v>
      </c>
      <c r="G201" s="190"/>
      <c r="H201" s="170"/>
      <c r="I201" s="171"/>
      <c r="J201" s="180">
        <f>SUM(F201+F202+G201+G202+H201)</f>
        <v>0</v>
      </c>
      <c r="K201" s="178">
        <f>IF(J201&lt;=50,J201,50)</f>
        <v>0</v>
      </c>
      <c r="L201" s="182"/>
      <c r="M201" s="166"/>
      <c r="N201" s="162">
        <f>M201*0.02</f>
        <v>0</v>
      </c>
      <c r="O201" s="166"/>
      <c r="P201" s="162">
        <f>O201*0.02</f>
        <v>0</v>
      </c>
      <c r="Q201" s="182"/>
      <c r="R201" s="184">
        <f>SUM(K201+L201+N201+P201+Q201)</f>
        <v>0</v>
      </c>
    </row>
    <row r="202" spans="1:18" ht="12.75" customHeight="1" thickBot="1">
      <c r="A202" s="188"/>
      <c r="B202" s="187"/>
      <c r="C202" s="88" t="s">
        <v>65</v>
      </c>
      <c r="D202" s="89"/>
      <c r="E202" s="90">
        <v>0.15</v>
      </c>
      <c r="F202" s="91">
        <f t="shared" si="3"/>
        <v>0</v>
      </c>
      <c r="G202" s="191"/>
      <c r="H202" s="172"/>
      <c r="I202" s="173"/>
      <c r="J202" s="181"/>
      <c r="K202" s="179"/>
      <c r="L202" s="183"/>
      <c r="M202" s="167"/>
      <c r="N202" s="163"/>
      <c r="O202" s="167"/>
      <c r="P202" s="163"/>
      <c r="Q202" s="183"/>
      <c r="R202" s="185"/>
    </row>
    <row r="203" spans="1:18" ht="12.75" customHeight="1">
      <c r="A203" s="188">
        <v>98</v>
      </c>
      <c r="B203" s="186"/>
      <c r="C203" s="84" t="s">
        <v>0</v>
      </c>
      <c r="D203" s="85"/>
      <c r="E203" s="86">
        <v>0.3</v>
      </c>
      <c r="F203" s="87">
        <f t="shared" si="3"/>
        <v>0</v>
      </c>
      <c r="G203" s="190"/>
      <c r="H203" s="170"/>
      <c r="I203" s="171"/>
      <c r="J203" s="180">
        <f>SUM(F203+F204+G203+G204+H203)</f>
        <v>0</v>
      </c>
      <c r="K203" s="178">
        <f>IF(J203&lt;=50,J203,50)</f>
        <v>0</v>
      </c>
      <c r="L203" s="182"/>
      <c r="M203" s="166"/>
      <c r="N203" s="162">
        <f>M203*0.02</f>
        <v>0</v>
      </c>
      <c r="O203" s="166"/>
      <c r="P203" s="162">
        <f>O203*0.02</f>
        <v>0</v>
      </c>
      <c r="Q203" s="182"/>
      <c r="R203" s="184">
        <f>SUM(K203+L203+N203+P203+Q203)</f>
        <v>0</v>
      </c>
    </row>
    <row r="204" spans="1:18" ht="12.75" customHeight="1" thickBot="1">
      <c r="A204" s="188"/>
      <c r="B204" s="187"/>
      <c r="C204" s="88" t="s">
        <v>65</v>
      </c>
      <c r="D204" s="89"/>
      <c r="E204" s="90">
        <v>0.15</v>
      </c>
      <c r="F204" s="91">
        <f t="shared" si="3"/>
        <v>0</v>
      </c>
      <c r="G204" s="191"/>
      <c r="H204" s="172"/>
      <c r="I204" s="173"/>
      <c r="J204" s="181"/>
      <c r="K204" s="179"/>
      <c r="L204" s="183"/>
      <c r="M204" s="167"/>
      <c r="N204" s="163"/>
      <c r="O204" s="167"/>
      <c r="P204" s="163"/>
      <c r="Q204" s="183"/>
      <c r="R204" s="185"/>
    </row>
    <row r="205" spans="1:18" ht="12.75" customHeight="1">
      <c r="A205" s="188">
        <v>99</v>
      </c>
      <c r="B205" s="186"/>
      <c r="C205" s="84" t="s">
        <v>0</v>
      </c>
      <c r="D205" s="85"/>
      <c r="E205" s="86">
        <v>0.3</v>
      </c>
      <c r="F205" s="87">
        <f t="shared" si="3"/>
        <v>0</v>
      </c>
      <c r="G205" s="190"/>
      <c r="H205" s="170"/>
      <c r="I205" s="171"/>
      <c r="J205" s="180">
        <f>SUM(F205+F206+G205+G206+H205)</f>
        <v>0</v>
      </c>
      <c r="K205" s="178">
        <f>IF(J205&lt;=50,J205,50)</f>
        <v>0</v>
      </c>
      <c r="L205" s="182"/>
      <c r="M205" s="166"/>
      <c r="N205" s="162">
        <f>M205*0.02</f>
        <v>0</v>
      </c>
      <c r="O205" s="166"/>
      <c r="P205" s="162">
        <f>O205*0.02</f>
        <v>0</v>
      </c>
      <c r="Q205" s="182"/>
      <c r="R205" s="184">
        <f>SUM(K205+L205+N205+P205+Q205)</f>
        <v>0</v>
      </c>
    </row>
    <row r="206" spans="1:18" ht="12.75" customHeight="1" thickBot="1">
      <c r="A206" s="188"/>
      <c r="B206" s="187"/>
      <c r="C206" s="88" t="s">
        <v>65</v>
      </c>
      <c r="D206" s="89"/>
      <c r="E206" s="90">
        <v>0.15</v>
      </c>
      <c r="F206" s="91">
        <f t="shared" si="3"/>
        <v>0</v>
      </c>
      <c r="G206" s="191"/>
      <c r="H206" s="172"/>
      <c r="I206" s="173"/>
      <c r="J206" s="181"/>
      <c r="K206" s="179"/>
      <c r="L206" s="183"/>
      <c r="M206" s="167"/>
      <c r="N206" s="163"/>
      <c r="O206" s="167"/>
      <c r="P206" s="163"/>
      <c r="Q206" s="183"/>
      <c r="R206" s="185"/>
    </row>
    <row r="207" spans="1:18" ht="12.75" customHeight="1">
      <c r="A207" s="188">
        <v>100</v>
      </c>
      <c r="B207" s="186"/>
      <c r="C207" s="84" t="s">
        <v>0</v>
      </c>
      <c r="D207" s="85"/>
      <c r="E207" s="86">
        <v>0.3</v>
      </c>
      <c r="F207" s="87">
        <f t="shared" si="3"/>
        <v>0</v>
      </c>
      <c r="G207" s="190"/>
      <c r="H207" s="170"/>
      <c r="I207" s="171"/>
      <c r="J207" s="180">
        <f>SUM(F207+F208+G207+G208+H207)</f>
        <v>0</v>
      </c>
      <c r="K207" s="178">
        <f>IF(J207&lt;=50,J207,50)</f>
        <v>0</v>
      </c>
      <c r="L207" s="182"/>
      <c r="M207" s="166"/>
      <c r="N207" s="162">
        <f>M207*0.02</f>
        <v>0</v>
      </c>
      <c r="O207" s="166"/>
      <c r="P207" s="162">
        <f>O207*0.02</f>
        <v>0</v>
      </c>
      <c r="Q207" s="182"/>
      <c r="R207" s="184">
        <f>SUM(K207+L207+N207+P207+Q207)</f>
        <v>0</v>
      </c>
    </row>
    <row r="208" spans="1:18" ht="12.75" customHeight="1" thickBot="1">
      <c r="A208" s="188"/>
      <c r="B208" s="187"/>
      <c r="C208" s="88" t="s">
        <v>65</v>
      </c>
      <c r="D208" s="89"/>
      <c r="E208" s="90">
        <v>0.15</v>
      </c>
      <c r="F208" s="91">
        <f t="shared" si="3"/>
        <v>0</v>
      </c>
      <c r="G208" s="191"/>
      <c r="H208" s="172"/>
      <c r="I208" s="173"/>
      <c r="J208" s="181"/>
      <c r="K208" s="179"/>
      <c r="L208" s="183"/>
      <c r="M208" s="167"/>
      <c r="N208" s="163"/>
      <c r="O208" s="167"/>
      <c r="P208" s="163"/>
      <c r="Q208" s="183"/>
      <c r="R208" s="185"/>
    </row>
    <row r="209" spans="1:18" ht="12.75" customHeight="1">
      <c r="A209" s="188">
        <v>101</v>
      </c>
      <c r="B209" s="186"/>
      <c r="C209" s="84" t="s">
        <v>0</v>
      </c>
      <c r="D209" s="85"/>
      <c r="E209" s="86">
        <v>0.3</v>
      </c>
      <c r="F209" s="87">
        <f t="shared" si="3"/>
        <v>0</v>
      </c>
      <c r="G209" s="190"/>
      <c r="H209" s="170"/>
      <c r="I209" s="171"/>
      <c r="J209" s="180">
        <f>SUM(F209+F210+G209+G210+H209)</f>
        <v>0</v>
      </c>
      <c r="K209" s="212">
        <f>IF(J209&lt;=50,J209,50)</f>
        <v>0</v>
      </c>
      <c r="L209" s="182"/>
      <c r="M209" s="166"/>
      <c r="N209" s="162">
        <f>M209*0.02</f>
        <v>0</v>
      </c>
      <c r="O209" s="166"/>
      <c r="P209" s="162">
        <f>O209*0.02</f>
        <v>0</v>
      </c>
      <c r="Q209" s="182"/>
      <c r="R209" s="184">
        <f>SUM(K209+L209+N209+P209+Q209)</f>
        <v>0</v>
      </c>
    </row>
    <row r="210" spans="1:18" ht="12.75" customHeight="1" thickBot="1">
      <c r="A210" s="188"/>
      <c r="B210" s="187"/>
      <c r="C210" s="88" t="s">
        <v>65</v>
      </c>
      <c r="D210" s="89"/>
      <c r="E210" s="90">
        <v>0.15</v>
      </c>
      <c r="F210" s="92">
        <f t="shared" si="3"/>
        <v>0</v>
      </c>
      <c r="G210" s="191"/>
      <c r="H210" s="172"/>
      <c r="I210" s="173"/>
      <c r="J210" s="214"/>
      <c r="K210" s="213"/>
      <c r="L210" s="183"/>
      <c r="M210" s="167"/>
      <c r="N210" s="163"/>
      <c r="O210" s="167"/>
      <c r="P210" s="163"/>
      <c r="Q210" s="183"/>
      <c r="R210" s="185"/>
    </row>
    <row r="211" spans="1:18" ht="12.75" customHeight="1">
      <c r="A211" s="188">
        <v>102</v>
      </c>
      <c r="B211" s="186"/>
      <c r="C211" s="84" t="s">
        <v>0</v>
      </c>
      <c r="D211" s="85"/>
      <c r="E211" s="86">
        <v>0.3</v>
      </c>
      <c r="F211" s="87">
        <f t="shared" si="3"/>
        <v>0</v>
      </c>
      <c r="G211" s="190"/>
      <c r="H211" s="170"/>
      <c r="I211" s="171"/>
      <c r="J211" s="210">
        <f>SUM(F211+F212+G211+G212+H211)</f>
        <v>0</v>
      </c>
      <c r="K211" s="212">
        <f>IF(J211&lt;=50,J211,50)</f>
        <v>0</v>
      </c>
      <c r="L211" s="182"/>
      <c r="M211" s="166"/>
      <c r="N211" s="162">
        <f>M211*0.02</f>
        <v>0</v>
      </c>
      <c r="O211" s="166"/>
      <c r="P211" s="162">
        <f>O211*0.02</f>
        <v>0</v>
      </c>
      <c r="Q211" s="182"/>
      <c r="R211" s="184">
        <f>SUM(K211+L211+N211+P211+Q211)</f>
        <v>0</v>
      </c>
    </row>
    <row r="212" spans="1:18" ht="12.75" customHeight="1" thickBot="1">
      <c r="A212" s="207"/>
      <c r="B212" s="187"/>
      <c r="C212" s="93" t="s">
        <v>65</v>
      </c>
      <c r="D212" s="94"/>
      <c r="E212" s="95">
        <v>0.15</v>
      </c>
      <c r="F212" s="96">
        <f t="shared" si="3"/>
        <v>0</v>
      </c>
      <c r="G212" s="191"/>
      <c r="H212" s="208"/>
      <c r="I212" s="209"/>
      <c r="J212" s="211"/>
      <c r="K212" s="213"/>
      <c r="L212" s="215"/>
      <c r="M212" s="167"/>
      <c r="N212" s="163"/>
      <c r="O212" s="167"/>
      <c r="P212" s="163"/>
      <c r="Q212" s="215"/>
      <c r="R212" s="216"/>
    </row>
    <row r="213" spans="2:18" ht="12.7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2:18" ht="12.7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2:18" ht="12.7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2:18" ht="12.7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2:18" ht="12.7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2:18" ht="12.7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2:18" ht="12.7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2:18" ht="12.75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2:18" ht="12.7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2:18" ht="12.75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2:18" ht="12.75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2:18" ht="12.75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2:18" ht="12.75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2:18" ht="12.75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2:18" ht="12.75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2:18" ht="12.75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2:18" ht="12.75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2:18" ht="12.75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2:18" ht="12.75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2:18" ht="12.75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2:18" ht="12.75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2:18" ht="12.75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2:18" ht="12.75" customHeight="1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2:18" ht="12.75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2:18" ht="12.75" customHeight="1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2:18" ht="12.75" customHeight="1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2:18" ht="12.75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2:18" ht="12.75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2:18" ht="12.75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2:18" ht="12.75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2:18" ht="12.75" customHeight="1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2:18" ht="12.75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2:18" ht="12.75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2:18" ht="12.75" customHeight="1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2:18" ht="12.75" customHeight="1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2:18" ht="12.75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2:18" ht="12.75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2:18" ht="12.75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2:18" ht="12.75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2:18" ht="12.75" customHeight="1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2:18" ht="12.75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2:18" ht="12.75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2:18" ht="12.75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2:18" ht="12.75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2:18" ht="12.75" customHeight="1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2:18" ht="12.75" customHeight="1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2:18" ht="12.75" customHeight="1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2:18" ht="12.75" customHeight="1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2:18" ht="12.75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2:18" ht="12.75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2:18" ht="12.75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ht="12.75" customHeight="1"/>
    <row r="265" ht="12.75" customHeight="1"/>
  </sheetData>
  <sheetProtection password="CA77" sheet="1"/>
  <mergeCells count="1343">
    <mergeCell ref="B4:C4"/>
    <mergeCell ref="G209:G210"/>
    <mergeCell ref="G211:G212"/>
    <mergeCell ref="G195:G196"/>
    <mergeCell ref="G197:G198"/>
    <mergeCell ref="G199:G200"/>
    <mergeCell ref="G201:G202"/>
    <mergeCell ref="G203:G204"/>
    <mergeCell ref="G205:G206"/>
    <mergeCell ref="G183:G184"/>
    <mergeCell ref="G185:G186"/>
    <mergeCell ref="G187:G188"/>
    <mergeCell ref="G189:G190"/>
    <mergeCell ref="G191:G192"/>
    <mergeCell ref="G193:G194"/>
    <mergeCell ref="G169:G170"/>
    <mergeCell ref="G171:G172"/>
    <mergeCell ref="G173:G174"/>
    <mergeCell ref="G175:G176"/>
    <mergeCell ref="G177:G178"/>
    <mergeCell ref="G149:G150"/>
    <mergeCell ref="G151:G152"/>
    <mergeCell ref="G153:G154"/>
    <mergeCell ref="G155:G156"/>
    <mergeCell ref="G179:G180"/>
    <mergeCell ref="G157:G158"/>
    <mergeCell ref="G159:G160"/>
    <mergeCell ref="G161:G162"/>
    <mergeCell ref="G163:G164"/>
    <mergeCell ref="G165:G166"/>
    <mergeCell ref="G137:G138"/>
    <mergeCell ref="G139:G140"/>
    <mergeCell ref="G141:G142"/>
    <mergeCell ref="G143:G144"/>
    <mergeCell ref="G145:G146"/>
    <mergeCell ref="G147:G148"/>
    <mergeCell ref="G125:G126"/>
    <mergeCell ref="G127:G128"/>
    <mergeCell ref="G129:G130"/>
    <mergeCell ref="G131:G132"/>
    <mergeCell ref="G133:G134"/>
    <mergeCell ref="G135:G136"/>
    <mergeCell ref="G113:G114"/>
    <mergeCell ref="G115:G116"/>
    <mergeCell ref="G117:G118"/>
    <mergeCell ref="G119:G120"/>
    <mergeCell ref="G121:G122"/>
    <mergeCell ref="G123:G124"/>
    <mergeCell ref="G101:G102"/>
    <mergeCell ref="G103:G104"/>
    <mergeCell ref="G105:G106"/>
    <mergeCell ref="G107:G108"/>
    <mergeCell ref="G109:G110"/>
    <mergeCell ref="G111:G112"/>
    <mergeCell ref="G89:G90"/>
    <mergeCell ref="G91:G92"/>
    <mergeCell ref="G93:G94"/>
    <mergeCell ref="G95:G96"/>
    <mergeCell ref="G97:G98"/>
    <mergeCell ref="G99:G100"/>
    <mergeCell ref="G77:G78"/>
    <mergeCell ref="G79:G80"/>
    <mergeCell ref="G81:G82"/>
    <mergeCell ref="G83:G84"/>
    <mergeCell ref="G85:G86"/>
    <mergeCell ref="G87:G88"/>
    <mergeCell ref="G65:G66"/>
    <mergeCell ref="G67:G68"/>
    <mergeCell ref="G69:G70"/>
    <mergeCell ref="G71:G72"/>
    <mergeCell ref="G73:G74"/>
    <mergeCell ref="G75:G76"/>
    <mergeCell ref="G53:G54"/>
    <mergeCell ref="G55:G56"/>
    <mergeCell ref="G57:G58"/>
    <mergeCell ref="G59:G60"/>
    <mergeCell ref="G61:G62"/>
    <mergeCell ref="G63:G64"/>
    <mergeCell ref="G39:G40"/>
    <mergeCell ref="G41:G42"/>
    <mergeCell ref="G43:G44"/>
    <mergeCell ref="G45:G46"/>
    <mergeCell ref="G47:G48"/>
    <mergeCell ref="G49:G50"/>
    <mergeCell ref="G25:G26"/>
    <mergeCell ref="G27:G28"/>
    <mergeCell ref="G29:G30"/>
    <mergeCell ref="G31:G32"/>
    <mergeCell ref="G33:G34"/>
    <mergeCell ref="G37:G38"/>
    <mergeCell ref="M199:M200"/>
    <mergeCell ref="M203:M204"/>
    <mergeCell ref="N207:N208"/>
    <mergeCell ref="G11:G12"/>
    <mergeCell ref="G13:G14"/>
    <mergeCell ref="G15:G16"/>
    <mergeCell ref="G17:G18"/>
    <mergeCell ref="G19:G20"/>
    <mergeCell ref="G21:G22"/>
    <mergeCell ref="G23:G24"/>
    <mergeCell ref="O199:O200"/>
    <mergeCell ref="O201:O202"/>
    <mergeCell ref="O203:O204"/>
    <mergeCell ref="O205:O206"/>
    <mergeCell ref="O207:O208"/>
    <mergeCell ref="O209:O210"/>
    <mergeCell ref="O193:O194"/>
    <mergeCell ref="O195:O196"/>
    <mergeCell ref="O173:O174"/>
    <mergeCell ref="O175:O176"/>
    <mergeCell ref="O177:O178"/>
    <mergeCell ref="O179:O180"/>
    <mergeCell ref="O181:O182"/>
    <mergeCell ref="O185:O186"/>
    <mergeCell ref="O187:O188"/>
    <mergeCell ref="O189:O190"/>
    <mergeCell ref="O157:O158"/>
    <mergeCell ref="O159:O160"/>
    <mergeCell ref="O183:O184"/>
    <mergeCell ref="O161:O162"/>
    <mergeCell ref="O163:O164"/>
    <mergeCell ref="O165:O166"/>
    <mergeCell ref="O167:O168"/>
    <mergeCell ref="O169:O170"/>
    <mergeCell ref="O171:O172"/>
    <mergeCell ref="O145:O146"/>
    <mergeCell ref="O147:O148"/>
    <mergeCell ref="O149:O150"/>
    <mergeCell ref="O151:O152"/>
    <mergeCell ref="O153:O154"/>
    <mergeCell ref="O155:O156"/>
    <mergeCell ref="O133:O134"/>
    <mergeCell ref="O135:O136"/>
    <mergeCell ref="O137:O138"/>
    <mergeCell ref="O139:O140"/>
    <mergeCell ref="O141:O142"/>
    <mergeCell ref="O143:O144"/>
    <mergeCell ref="O121:O122"/>
    <mergeCell ref="O123:O124"/>
    <mergeCell ref="O125:O126"/>
    <mergeCell ref="O127:O128"/>
    <mergeCell ref="O129:O130"/>
    <mergeCell ref="O131:O132"/>
    <mergeCell ref="O109:O110"/>
    <mergeCell ref="O111:O112"/>
    <mergeCell ref="O113:O114"/>
    <mergeCell ref="O115:O116"/>
    <mergeCell ref="O117:O118"/>
    <mergeCell ref="O119:O120"/>
    <mergeCell ref="O97:O98"/>
    <mergeCell ref="O99:O100"/>
    <mergeCell ref="O101:O102"/>
    <mergeCell ref="O103:O104"/>
    <mergeCell ref="O105:O106"/>
    <mergeCell ref="O107:O108"/>
    <mergeCell ref="O85:O86"/>
    <mergeCell ref="O87:O88"/>
    <mergeCell ref="O89:O90"/>
    <mergeCell ref="O91:O92"/>
    <mergeCell ref="O93:O94"/>
    <mergeCell ref="O95:O96"/>
    <mergeCell ref="O73:O74"/>
    <mergeCell ref="O75:O76"/>
    <mergeCell ref="O77:O78"/>
    <mergeCell ref="O79:O80"/>
    <mergeCell ref="O81:O82"/>
    <mergeCell ref="O83:O84"/>
    <mergeCell ref="O61:O62"/>
    <mergeCell ref="O63:O64"/>
    <mergeCell ref="O65:O66"/>
    <mergeCell ref="O67:O68"/>
    <mergeCell ref="O69:O70"/>
    <mergeCell ref="O71:O72"/>
    <mergeCell ref="O45:O46"/>
    <mergeCell ref="O47:O48"/>
    <mergeCell ref="O49:O50"/>
    <mergeCell ref="O53:O54"/>
    <mergeCell ref="O55:O56"/>
    <mergeCell ref="O57:O58"/>
    <mergeCell ref="O33:O34"/>
    <mergeCell ref="O35:O36"/>
    <mergeCell ref="O37:O38"/>
    <mergeCell ref="O39:O40"/>
    <mergeCell ref="O41:O42"/>
    <mergeCell ref="O43:O44"/>
    <mergeCell ref="M211:M212"/>
    <mergeCell ref="L9:L10"/>
    <mergeCell ref="M9:M10"/>
    <mergeCell ref="M11:M12"/>
    <mergeCell ref="L13:L14"/>
    <mergeCell ref="O17:O18"/>
    <mergeCell ref="O19:O20"/>
    <mergeCell ref="O25:O26"/>
    <mergeCell ref="O27:O28"/>
    <mergeCell ref="O31:O32"/>
    <mergeCell ref="Q211:Q212"/>
    <mergeCell ref="R211:R212"/>
    <mergeCell ref="L209:L210"/>
    <mergeCell ref="M209:M210"/>
    <mergeCell ref="Q209:Q210"/>
    <mergeCell ref="R209:R210"/>
    <mergeCell ref="O211:O212"/>
    <mergeCell ref="N211:N212"/>
    <mergeCell ref="P211:P212"/>
    <mergeCell ref="L211:L212"/>
    <mergeCell ref="A211:A212"/>
    <mergeCell ref="B211:B212"/>
    <mergeCell ref="H211:I212"/>
    <mergeCell ref="J211:J212"/>
    <mergeCell ref="K211:K212"/>
    <mergeCell ref="A209:A210"/>
    <mergeCell ref="B209:B210"/>
    <mergeCell ref="H209:I210"/>
    <mergeCell ref="J209:J210"/>
    <mergeCell ref="K209:K210"/>
    <mergeCell ref="K207:K208"/>
    <mergeCell ref="L207:L208"/>
    <mergeCell ref="H207:I208"/>
    <mergeCell ref="A207:A208"/>
    <mergeCell ref="M207:M208"/>
    <mergeCell ref="B207:B208"/>
    <mergeCell ref="G207:G208"/>
    <mergeCell ref="R207:R208"/>
    <mergeCell ref="Q207:Q208"/>
    <mergeCell ref="B7:B8"/>
    <mergeCell ref="J7:K7"/>
    <mergeCell ref="C7:G7"/>
    <mergeCell ref="Q11:Q12"/>
    <mergeCell ref="R11:R12"/>
    <mergeCell ref="R15:R16"/>
    <mergeCell ref="J15:J16"/>
    <mergeCell ref="J207:J208"/>
    <mergeCell ref="L15:L16"/>
    <mergeCell ref="M15:M16"/>
    <mergeCell ref="Q15:Q16"/>
    <mergeCell ref="O15:O16"/>
    <mergeCell ref="B6:R6"/>
    <mergeCell ref="B11:B12"/>
    <mergeCell ref="J11:J12"/>
    <mergeCell ref="K11:K12"/>
    <mergeCell ref="L11:L12"/>
    <mergeCell ref="O11:O12"/>
    <mergeCell ref="E3:H3"/>
    <mergeCell ref="E4:H4"/>
    <mergeCell ref="I1:J1"/>
    <mergeCell ref="Q9:Q10"/>
    <mergeCell ref="R9:R10"/>
    <mergeCell ref="R7:R8"/>
    <mergeCell ref="L7:L8"/>
    <mergeCell ref="O9:O10"/>
    <mergeCell ref="Q7:Q8"/>
    <mergeCell ref="L3:M3"/>
    <mergeCell ref="B9:B10"/>
    <mergeCell ref="J9:J10"/>
    <mergeCell ref="K9:K10"/>
    <mergeCell ref="B13:B14"/>
    <mergeCell ref="J13:J14"/>
    <mergeCell ref="K13:K14"/>
    <mergeCell ref="H11:I12"/>
    <mergeCell ref="H13:I14"/>
    <mergeCell ref="G9:G10"/>
    <mergeCell ref="Q13:Q14"/>
    <mergeCell ref="R13:R14"/>
    <mergeCell ref="B17:B18"/>
    <mergeCell ref="J17:J18"/>
    <mergeCell ref="K17:K18"/>
    <mergeCell ref="L17:L18"/>
    <mergeCell ref="M17:M18"/>
    <mergeCell ref="Q17:Q18"/>
    <mergeCell ref="H17:I18"/>
    <mergeCell ref="K15:K16"/>
    <mergeCell ref="R17:R18"/>
    <mergeCell ref="B15:B16"/>
    <mergeCell ref="B19:B20"/>
    <mergeCell ref="J19:J20"/>
    <mergeCell ref="K19:K20"/>
    <mergeCell ref="L19:L20"/>
    <mergeCell ref="M19:M20"/>
    <mergeCell ref="Q19:Q20"/>
    <mergeCell ref="R19:R20"/>
    <mergeCell ref="H15:I16"/>
    <mergeCell ref="B21:B22"/>
    <mergeCell ref="J21:J22"/>
    <mergeCell ref="K21:K22"/>
    <mergeCell ref="L21:L22"/>
    <mergeCell ref="M21:M22"/>
    <mergeCell ref="Q21:Q22"/>
    <mergeCell ref="O21:O22"/>
    <mergeCell ref="R21:R22"/>
    <mergeCell ref="H19:I20"/>
    <mergeCell ref="B23:B24"/>
    <mergeCell ref="J23:J24"/>
    <mergeCell ref="K23:K24"/>
    <mergeCell ref="L23:L24"/>
    <mergeCell ref="M23:M24"/>
    <mergeCell ref="H21:I22"/>
    <mergeCell ref="Q23:Q24"/>
    <mergeCell ref="H23:I24"/>
    <mergeCell ref="R23:R24"/>
    <mergeCell ref="B25:B26"/>
    <mergeCell ref="J25:J26"/>
    <mergeCell ref="K25:K26"/>
    <mergeCell ref="L25:L26"/>
    <mergeCell ref="M25:M26"/>
    <mergeCell ref="Q25:Q26"/>
    <mergeCell ref="R25:R26"/>
    <mergeCell ref="H25:I26"/>
    <mergeCell ref="O23:O24"/>
    <mergeCell ref="Q29:Q30"/>
    <mergeCell ref="O29:O30"/>
    <mergeCell ref="R29:R30"/>
    <mergeCell ref="H27:I28"/>
    <mergeCell ref="B27:B28"/>
    <mergeCell ref="J27:J28"/>
    <mergeCell ref="K27:K28"/>
    <mergeCell ref="L27:L28"/>
    <mergeCell ref="M27:M28"/>
    <mergeCell ref="Q27:Q28"/>
    <mergeCell ref="K31:K32"/>
    <mergeCell ref="L31:L32"/>
    <mergeCell ref="M31:M32"/>
    <mergeCell ref="Q31:Q32"/>
    <mergeCell ref="R27:R28"/>
    <mergeCell ref="B29:B30"/>
    <mergeCell ref="J29:J30"/>
    <mergeCell ref="K29:K30"/>
    <mergeCell ref="L29:L30"/>
    <mergeCell ref="M29:M30"/>
    <mergeCell ref="R31:R32"/>
    <mergeCell ref="B33:B34"/>
    <mergeCell ref="J33:J34"/>
    <mergeCell ref="K33:K34"/>
    <mergeCell ref="L33:L34"/>
    <mergeCell ref="M33:M34"/>
    <mergeCell ref="Q33:Q34"/>
    <mergeCell ref="R33:R34"/>
    <mergeCell ref="B31:B32"/>
    <mergeCell ref="J31:J32"/>
    <mergeCell ref="Q37:Q38"/>
    <mergeCell ref="H37:I38"/>
    <mergeCell ref="R37:R38"/>
    <mergeCell ref="B35:B36"/>
    <mergeCell ref="J35:J36"/>
    <mergeCell ref="K35:K36"/>
    <mergeCell ref="L35:L36"/>
    <mergeCell ref="M35:M36"/>
    <mergeCell ref="Q35:Q36"/>
    <mergeCell ref="G35:G36"/>
    <mergeCell ref="K39:K40"/>
    <mergeCell ref="L39:L40"/>
    <mergeCell ref="M39:M40"/>
    <mergeCell ref="Q39:Q40"/>
    <mergeCell ref="R35:R36"/>
    <mergeCell ref="B37:B38"/>
    <mergeCell ref="J37:J38"/>
    <mergeCell ref="K37:K38"/>
    <mergeCell ref="L37:L38"/>
    <mergeCell ref="M37:M38"/>
    <mergeCell ref="R39:R40"/>
    <mergeCell ref="B41:B42"/>
    <mergeCell ref="J41:J42"/>
    <mergeCell ref="K41:K42"/>
    <mergeCell ref="L41:L42"/>
    <mergeCell ref="M41:M42"/>
    <mergeCell ref="Q41:Q42"/>
    <mergeCell ref="R41:R42"/>
    <mergeCell ref="B39:B40"/>
    <mergeCell ref="J39:J40"/>
    <mergeCell ref="B43:B44"/>
    <mergeCell ref="J43:J44"/>
    <mergeCell ref="K43:K44"/>
    <mergeCell ref="L43:L44"/>
    <mergeCell ref="M43:M44"/>
    <mergeCell ref="Q43:Q44"/>
    <mergeCell ref="P43:P44"/>
    <mergeCell ref="N43:N44"/>
    <mergeCell ref="R43:R44"/>
    <mergeCell ref="B45:B46"/>
    <mergeCell ref="J45:J46"/>
    <mergeCell ref="K45:K46"/>
    <mergeCell ref="L45:L46"/>
    <mergeCell ref="M45:M46"/>
    <mergeCell ref="Q45:Q46"/>
    <mergeCell ref="R45:R46"/>
    <mergeCell ref="H43:I44"/>
    <mergeCell ref="H45:I46"/>
    <mergeCell ref="B47:B48"/>
    <mergeCell ref="J47:J48"/>
    <mergeCell ref="K47:K48"/>
    <mergeCell ref="L47:L48"/>
    <mergeCell ref="M47:M48"/>
    <mergeCell ref="Q47:Q48"/>
    <mergeCell ref="P47:P48"/>
    <mergeCell ref="R47:R48"/>
    <mergeCell ref="B49:B50"/>
    <mergeCell ref="J49:J50"/>
    <mergeCell ref="K49:K50"/>
    <mergeCell ref="L49:L50"/>
    <mergeCell ref="M49:M50"/>
    <mergeCell ref="Q49:Q50"/>
    <mergeCell ref="R49:R50"/>
    <mergeCell ref="H47:I48"/>
    <mergeCell ref="H49:I50"/>
    <mergeCell ref="B51:B52"/>
    <mergeCell ref="J51:J52"/>
    <mergeCell ref="K51:K52"/>
    <mergeCell ref="L51:L52"/>
    <mergeCell ref="M51:M52"/>
    <mergeCell ref="Q51:Q52"/>
    <mergeCell ref="O51:O52"/>
    <mergeCell ref="N51:N52"/>
    <mergeCell ref="P51:P52"/>
    <mergeCell ref="G51:G52"/>
    <mergeCell ref="R51:R52"/>
    <mergeCell ref="B53:B54"/>
    <mergeCell ref="J53:J54"/>
    <mergeCell ref="K53:K54"/>
    <mergeCell ref="L53:L54"/>
    <mergeCell ref="M53:M54"/>
    <mergeCell ref="Q53:Q54"/>
    <mergeCell ref="R53:R54"/>
    <mergeCell ref="H51:I52"/>
    <mergeCell ref="H53:I54"/>
    <mergeCell ref="B55:B56"/>
    <mergeCell ref="J55:J56"/>
    <mergeCell ref="K55:K56"/>
    <mergeCell ref="L55:L56"/>
    <mergeCell ref="M55:M56"/>
    <mergeCell ref="Q55:Q56"/>
    <mergeCell ref="N55:N56"/>
    <mergeCell ref="R55:R56"/>
    <mergeCell ref="B57:B58"/>
    <mergeCell ref="J57:J58"/>
    <mergeCell ref="K57:K58"/>
    <mergeCell ref="L57:L58"/>
    <mergeCell ref="M57:M58"/>
    <mergeCell ref="Q57:Q58"/>
    <mergeCell ref="R57:R58"/>
    <mergeCell ref="H55:I56"/>
    <mergeCell ref="H57:I58"/>
    <mergeCell ref="B59:B60"/>
    <mergeCell ref="J59:J60"/>
    <mergeCell ref="K59:K60"/>
    <mergeCell ref="L59:L60"/>
    <mergeCell ref="M59:M60"/>
    <mergeCell ref="Q59:Q60"/>
    <mergeCell ref="O59:O60"/>
    <mergeCell ref="P59:P60"/>
    <mergeCell ref="R59:R60"/>
    <mergeCell ref="B61:B62"/>
    <mergeCell ref="J61:J62"/>
    <mergeCell ref="K61:K62"/>
    <mergeCell ref="L61:L62"/>
    <mergeCell ref="M61:M62"/>
    <mergeCell ref="Q61:Q62"/>
    <mergeCell ref="R61:R62"/>
    <mergeCell ref="H59:I60"/>
    <mergeCell ref="H61:I62"/>
    <mergeCell ref="B63:B64"/>
    <mergeCell ref="J63:J64"/>
    <mergeCell ref="K63:K64"/>
    <mergeCell ref="L63:L64"/>
    <mergeCell ref="M63:M64"/>
    <mergeCell ref="Q63:Q64"/>
    <mergeCell ref="R63:R64"/>
    <mergeCell ref="B65:B66"/>
    <mergeCell ref="J65:J66"/>
    <mergeCell ref="K65:K66"/>
    <mergeCell ref="L65:L66"/>
    <mergeCell ref="M65:M66"/>
    <mergeCell ref="Q65:Q66"/>
    <mergeCell ref="R65:R66"/>
    <mergeCell ref="H63:I64"/>
    <mergeCell ref="H65:I66"/>
    <mergeCell ref="B67:B68"/>
    <mergeCell ref="J67:J68"/>
    <mergeCell ref="K67:K68"/>
    <mergeCell ref="L67:L68"/>
    <mergeCell ref="M67:M68"/>
    <mergeCell ref="Q67:Q68"/>
    <mergeCell ref="R67:R68"/>
    <mergeCell ref="B69:B70"/>
    <mergeCell ref="J69:J70"/>
    <mergeCell ref="K69:K70"/>
    <mergeCell ref="L69:L70"/>
    <mergeCell ref="M69:M70"/>
    <mergeCell ref="Q69:Q70"/>
    <mergeCell ref="R69:R70"/>
    <mergeCell ref="H67:I68"/>
    <mergeCell ref="H69:I70"/>
    <mergeCell ref="B71:B72"/>
    <mergeCell ref="J71:J72"/>
    <mergeCell ref="K71:K72"/>
    <mergeCell ref="L71:L72"/>
    <mergeCell ref="M71:M72"/>
    <mergeCell ref="Q71:Q72"/>
    <mergeCell ref="R71:R72"/>
    <mergeCell ref="B73:B74"/>
    <mergeCell ref="J73:J74"/>
    <mergeCell ref="K73:K74"/>
    <mergeCell ref="L73:L74"/>
    <mergeCell ref="M73:M74"/>
    <mergeCell ref="Q73:Q74"/>
    <mergeCell ref="R73:R74"/>
    <mergeCell ref="H71:I72"/>
    <mergeCell ref="H73:I74"/>
    <mergeCell ref="B75:B76"/>
    <mergeCell ref="J75:J76"/>
    <mergeCell ref="K75:K76"/>
    <mergeCell ref="L75:L76"/>
    <mergeCell ref="M75:M76"/>
    <mergeCell ref="Q75:Q76"/>
    <mergeCell ref="R75:R76"/>
    <mergeCell ref="B77:B78"/>
    <mergeCell ref="J77:J78"/>
    <mergeCell ref="K77:K78"/>
    <mergeCell ref="L77:L78"/>
    <mergeCell ref="M77:M78"/>
    <mergeCell ref="Q77:Q78"/>
    <mergeCell ref="R77:R78"/>
    <mergeCell ref="H75:I76"/>
    <mergeCell ref="H77:I78"/>
    <mergeCell ref="B79:B80"/>
    <mergeCell ref="J79:J80"/>
    <mergeCell ref="K79:K80"/>
    <mergeCell ref="L79:L80"/>
    <mergeCell ref="M79:M80"/>
    <mergeCell ref="Q79:Q80"/>
    <mergeCell ref="R79:R80"/>
    <mergeCell ref="B81:B82"/>
    <mergeCell ref="J81:J82"/>
    <mergeCell ref="K81:K82"/>
    <mergeCell ref="L81:L82"/>
    <mergeCell ref="M81:M82"/>
    <mergeCell ref="Q81:Q82"/>
    <mergeCell ref="R81:R82"/>
    <mergeCell ref="H79:I80"/>
    <mergeCell ref="H81:I82"/>
    <mergeCell ref="B83:B84"/>
    <mergeCell ref="J83:J84"/>
    <mergeCell ref="K83:K84"/>
    <mergeCell ref="L83:L84"/>
    <mergeCell ref="M83:M84"/>
    <mergeCell ref="Q83:Q84"/>
    <mergeCell ref="R83:R84"/>
    <mergeCell ref="B85:B86"/>
    <mergeCell ref="J85:J86"/>
    <mergeCell ref="K85:K86"/>
    <mergeCell ref="L85:L86"/>
    <mergeCell ref="M85:M86"/>
    <mergeCell ref="Q85:Q86"/>
    <mergeCell ref="R85:R86"/>
    <mergeCell ref="H83:I84"/>
    <mergeCell ref="H85:I86"/>
    <mergeCell ref="B87:B88"/>
    <mergeCell ref="J87:J88"/>
    <mergeCell ref="K87:K88"/>
    <mergeCell ref="L87:L88"/>
    <mergeCell ref="M87:M88"/>
    <mergeCell ref="Q87:Q88"/>
    <mergeCell ref="R87:R88"/>
    <mergeCell ref="B89:B90"/>
    <mergeCell ref="J89:J90"/>
    <mergeCell ref="K89:K90"/>
    <mergeCell ref="L89:L90"/>
    <mergeCell ref="M89:M90"/>
    <mergeCell ref="Q89:Q90"/>
    <mergeCell ref="R89:R90"/>
    <mergeCell ref="H87:I88"/>
    <mergeCell ref="H89:I90"/>
    <mergeCell ref="B91:B92"/>
    <mergeCell ref="J91:J92"/>
    <mergeCell ref="K91:K92"/>
    <mergeCell ref="L91:L92"/>
    <mergeCell ref="M91:M92"/>
    <mergeCell ref="Q91:Q92"/>
    <mergeCell ref="R91:R92"/>
    <mergeCell ref="B93:B94"/>
    <mergeCell ref="J93:J94"/>
    <mergeCell ref="K93:K94"/>
    <mergeCell ref="L93:L94"/>
    <mergeCell ref="M93:M94"/>
    <mergeCell ref="Q93:Q94"/>
    <mergeCell ref="R93:R94"/>
    <mergeCell ref="H91:I92"/>
    <mergeCell ref="H93:I94"/>
    <mergeCell ref="B95:B96"/>
    <mergeCell ref="J95:J96"/>
    <mergeCell ref="K95:K96"/>
    <mergeCell ref="L95:L96"/>
    <mergeCell ref="M95:M96"/>
    <mergeCell ref="Q95:Q96"/>
    <mergeCell ref="R95:R96"/>
    <mergeCell ref="B97:B98"/>
    <mergeCell ref="J97:J98"/>
    <mergeCell ref="K97:K98"/>
    <mergeCell ref="L97:L98"/>
    <mergeCell ref="M97:M98"/>
    <mergeCell ref="Q97:Q98"/>
    <mergeCell ref="R97:R98"/>
    <mergeCell ref="H95:I96"/>
    <mergeCell ref="H97:I98"/>
    <mergeCell ref="B99:B100"/>
    <mergeCell ref="J99:J100"/>
    <mergeCell ref="K99:K100"/>
    <mergeCell ref="L99:L100"/>
    <mergeCell ref="M99:M100"/>
    <mergeCell ref="Q99:Q100"/>
    <mergeCell ref="R99:R100"/>
    <mergeCell ref="B101:B102"/>
    <mergeCell ref="J101:J102"/>
    <mergeCell ref="K101:K102"/>
    <mergeCell ref="L101:L102"/>
    <mergeCell ref="M101:M102"/>
    <mergeCell ref="Q101:Q102"/>
    <mergeCell ref="R101:R102"/>
    <mergeCell ref="H99:I100"/>
    <mergeCell ref="H101:I102"/>
    <mergeCell ref="B103:B104"/>
    <mergeCell ref="J103:J104"/>
    <mergeCell ref="K103:K104"/>
    <mergeCell ref="L103:L104"/>
    <mergeCell ref="M103:M104"/>
    <mergeCell ref="Q103:Q104"/>
    <mergeCell ref="R103:R104"/>
    <mergeCell ref="B105:B106"/>
    <mergeCell ref="J105:J106"/>
    <mergeCell ref="K105:K106"/>
    <mergeCell ref="L105:L106"/>
    <mergeCell ref="M105:M106"/>
    <mergeCell ref="Q105:Q106"/>
    <mergeCell ref="R105:R106"/>
    <mergeCell ref="H103:I104"/>
    <mergeCell ref="H105:I106"/>
    <mergeCell ref="B107:B108"/>
    <mergeCell ref="J107:J108"/>
    <mergeCell ref="K107:K108"/>
    <mergeCell ref="L107:L108"/>
    <mergeCell ref="M107:M108"/>
    <mergeCell ref="Q107:Q108"/>
    <mergeCell ref="R107:R108"/>
    <mergeCell ref="B109:B110"/>
    <mergeCell ref="J109:J110"/>
    <mergeCell ref="K109:K110"/>
    <mergeCell ref="L109:L110"/>
    <mergeCell ref="M109:M110"/>
    <mergeCell ref="Q109:Q110"/>
    <mergeCell ref="R109:R110"/>
    <mergeCell ref="H107:I108"/>
    <mergeCell ref="H109:I110"/>
    <mergeCell ref="B111:B112"/>
    <mergeCell ref="J111:J112"/>
    <mergeCell ref="K111:K112"/>
    <mergeCell ref="L111:L112"/>
    <mergeCell ref="M111:M112"/>
    <mergeCell ref="Q111:Q112"/>
    <mergeCell ref="R111:R112"/>
    <mergeCell ref="B113:B114"/>
    <mergeCell ref="J113:J114"/>
    <mergeCell ref="K113:K114"/>
    <mergeCell ref="L113:L114"/>
    <mergeCell ref="M113:M114"/>
    <mergeCell ref="Q113:Q114"/>
    <mergeCell ref="R113:R114"/>
    <mergeCell ref="H111:I112"/>
    <mergeCell ref="H113:I114"/>
    <mergeCell ref="B115:B116"/>
    <mergeCell ref="J115:J116"/>
    <mergeCell ref="K115:K116"/>
    <mergeCell ref="L115:L116"/>
    <mergeCell ref="M115:M116"/>
    <mergeCell ref="Q115:Q116"/>
    <mergeCell ref="R115:R116"/>
    <mergeCell ref="B117:B118"/>
    <mergeCell ref="J117:J118"/>
    <mergeCell ref="K117:K118"/>
    <mergeCell ref="L117:L118"/>
    <mergeCell ref="M117:M118"/>
    <mergeCell ref="Q117:Q118"/>
    <mergeCell ref="R117:R118"/>
    <mergeCell ref="H115:I116"/>
    <mergeCell ref="H117:I118"/>
    <mergeCell ref="B119:B120"/>
    <mergeCell ref="J119:J120"/>
    <mergeCell ref="K119:K120"/>
    <mergeCell ref="L119:L120"/>
    <mergeCell ref="M119:M120"/>
    <mergeCell ref="Q119:Q120"/>
    <mergeCell ref="R119:R120"/>
    <mergeCell ref="B121:B122"/>
    <mergeCell ref="J121:J122"/>
    <mergeCell ref="K121:K122"/>
    <mergeCell ref="L121:L122"/>
    <mergeCell ref="M121:M122"/>
    <mergeCell ref="Q121:Q122"/>
    <mergeCell ref="R121:R122"/>
    <mergeCell ref="H119:I120"/>
    <mergeCell ref="H121:I122"/>
    <mergeCell ref="B123:B124"/>
    <mergeCell ref="J123:J124"/>
    <mergeCell ref="K123:K124"/>
    <mergeCell ref="L123:L124"/>
    <mergeCell ref="M123:M124"/>
    <mergeCell ref="Q123:Q124"/>
    <mergeCell ref="R123:R124"/>
    <mergeCell ref="B125:B126"/>
    <mergeCell ref="J125:J126"/>
    <mergeCell ref="K125:K126"/>
    <mergeCell ref="L125:L126"/>
    <mergeCell ref="M125:M126"/>
    <mergeCell ref="Q125:Q126"/>
    <mergeCell ref="R125:R126"/>
    <mergeCell ref="H123:I124"/>
    <mergeCell ref="H125:I126"/>
    <mergeCell ref="B127:B128"/>
    <mergeCell ref="J127:J128"/>
    <mergeCell ref="K127:K128"/>
    <mergeCell ref="L127:L128"/>
    <mergeCell ref="M127:M128"/>
    <mergeCell ref="Q127:Q128"/>
    <mergeCell ref="R127:R128"/>
    <mergeCell ref="B129:B130"/>
    <mergeCell ref="J129:J130"/>
    <mergeCell ref="K129:K130"/>
    <mergeCell ref="L129:L130"/>
    <mergeCell ref="M129:M130"/>
    <mergeCell ref="Q129:Q130"/>
    <mergeCell ref="R129:R130"/>
    <mergeCell ref="H127:I128"/>
    <mergeCell ref="H129:I130"/>
    <mergeCell ref="B131:B132"/>
    <mergeCell ref="J131:J132"/>
    <mergeCell ref="K131:K132"/>
    <mergeCell ref="L131:L132"/>
    <mergeCell ref="M131:M132"/>
    <mergeCell ref="Q131:Q132"/>
    <mergeCell ref="R131:R132"/>
    <mergeCell ref="B133:B134"/>
    <mergeCell ref="J133:J134"/>
    <mergeCell ref="K133:K134"/>
    <mergeCell ref="L133:L134"/>
    <mergeCell ref="M133:M134"/>
    <mergeCell ref="Q133:Q134"/>
    <mergeCell ref="R133:R134"/>
    <mergeCell ref="H131:I132"/>
    <mergeCell ref="H133:I134"/>
    <mergeCell ref="B135:B136"/>
    <mergeCell ref="J135:J136"/>
    <mergeCell ref="K135:K136"/>
    <mergeCell ref="L135:L136"/>
    <mergeCell ref="M135:M136"/>
    <mergeCell ref="Q135:Q136"/>
    <mergeCell ref="R135:R136"/>
    <mergeCell ref="B137:B138"/>
    <mergeCell ref="J137:J138"/>
    <mergeCell ref="K137:K138"/>
    <mergeCell ref="L137:L138"/>
    <mergeCell ref="M137:M138"/>
    <mergeCell ref="Q137:Q138"/>
    <mergeCell ref="R137:R138"/>
    <mergeCell ref="H135:I136"/>
    <mergeCell ref="H137:I138"/>
    <mergeCell ref="B139:B140"/>
    <mergeCell ref="J139:J140"/>
    <mergeCell ref="K139:K140"/>
    <mergeCell ref="L139:L140"/>
    <mergeCell ref="M139:M140"/>
    <mergeCell ref="Q139:Q140"/>
    <mergeCell ref="R139:R140"/>
    <mergeCell ref="B141:B142"/>
    <mergeCell ref="J141:J142"/>
    <mergeCell ref="K141:K142"/>
    <mergeCell ref="L141:L142"/>
    <mergeCell ref="M141:M142"/>
    <mergeCell ref="Q141:Q142"/>
    <mergeCell ref="R141:R142"/>
    <mergeCell ref="H139:I140"/>
    <mergeCell ref="H141:I142"/>
    <mergeCell ref="B143:B144"/>
    <mergeCell ref="J143:J144"/>
    <mergeCell ref="K143:K144"/>
    <mergeCell ref="L143:L144"/>
    <mergeCell ref="M143:M144"/>
    <mergeCell ref="Q143:Q144"/>
    <mergeCell ref="R143:R144"/>
    <mergeCell ref="B145:B146"/>
    <mergeCell ref="J145:J146"/>
    <mergeCell ref="K145:K146"/>
    <mergeCell ref="L145:L146"/>
    <mergeCell ref="M145:M146"/>
    <mergeCell ref="Q145:Q146"/>
    <mergeCell ref="R145:R146"/>
    <mergeCell ref="H143:I144"/>
    <mergeCell ref="H145:I146"/>
    <mergeCell ref="B147:B148"/>
    <mergeCell ref="J147:J148"/>
    <mergeCell ref="K147:K148"/>
    <mergeCell ref="L147:L148"/>
    <mergeCell ref="M147:M148"/>
    <mergeCell ref="Q147:Q148"/>
    <mergeCell ref="R147:R148"/>
    <mergeCell ref="B149:B150"/>
    <mergeCell ref="J149:J150"/>
    <mergeCell ref="K149:K150"/>
    <mergeCell ref="L149:L150"/>
    <mergeCell ref="M149:M150"/>
    <mergeCell ref="Q149:Q150"/>
    <mergeCell ref="R149:R150"/>
    <mergeCell ref="H147:I148"/>
    <mergeCell ref="H149:I150"/>
    <mergeCell ref="B151:B152"/>
    <mergeCell ref="J151:J152"/>
    <mergeCell ref="K151:K152"/>
    <mergeCell ref="L151:L152"/>
    <mergeCell ref="M151:M152"/>
    <mergeCell ref="Q151:Q152"/>
    <mergeCell ref="R151:R152"/>
    <mergeCell ref="B153:B154"/>
    <mergeCell ref="J153:J154"/>
    <mergeCell ref="K153:K154"/>
    <mergeCell ref="L153:L154"/>
    <mergeCell ref="M153:M154"/>
    <mergeCell ref="Q153:Q154"/>
    <mergeCell ref="R153:R154"/>
    <mergeCell ref="H151:I152"/>
    <mergeCell ref="H153:I154"/>
    <mergeCell ref="B155:B156"/>
    <mergeCell ref="J155:J156"/>
    <mergeCell ref="K155:K156"/>
    <mergeCell ref="L155:L156"/>
    <mergeCell ref="M155:M156"/>
    <mergeCell ref="Q155:Q156"/>
    <mergeCell ref="R155:R156"/>
    <mergeCell ref="B157:B158"/>
    <mergeCell ref="J157:J158"/>
    <mergeCell ref="K157:K158"/>
    <mergeCell ref="L157:L158"/>
    <mergeCell ref="M157:M158"/>
    <mergeCell ref="Q157:Q158"/>
    <mergeCell ref="R157:R158"/>
    <mergeCell ref="H155:I156"/>
    <mergeCell ref="H157:I158"/>
    <mergeCell ref="B159:B160"/>
    <mergeCell ref="J159:J160"/>
    <mergeCell ref="K159:K160"/>
    <mergeCell ref="L159:L160"/>
    <mergeCell ref="M159:M160"/>
    <mergeCell ref="Q159:Q160"/>
    <mergeCell ref="R159:R160"/>
    <mergeCell ref="B161:B162"/>
    <mergeCell ref="J161:J162"/>
    <mergeCell ref="K161:K162"/>
    <mergeCell ref="L161:L162"/>
    <mergeCell ref="M161:M162"/>
    <mergeCell ref="Q161:Q162"/>
    <mergeCell ref="R161:R162"/>
    <mergeCell ref="H159:I160"/>
    <mergeCell ref="H161:I162"/>
    <mergeCell ref="B163:B164"/>
    <mergeCell ref="J163:J164"/>
    <mergeCell ref="K163:K164"/>
    <mergeCell ref="L163:L164"/>
    <mergeCell ref="M163:M164"/>
    <mergeCell ref="Q163:Q164"/>
    <mergeCell ref="R163:R164"/>
    <mergeCell ref="B165:B166"/>
    <mergeCell ref="J165:J166"/>
    <mergeCell ref="K165:K166"/>
    <mergeCell ref="L165:L166"/>
    <mergeCell ref="M165:M166"/>
    <mergeCell ref="Q165:Q166"/>
    <mergeCell ref="R165:R166"/>
    <mergeCell ref="H163:I164"/>
    <mergeCell ref="H165:I166"/>
    <mergeCell ref="B167:B168"/>
    <mergeCell ref="J167:J168"/>
    <mergeCell ref="K167:K168"/>
    <mergeCell ref="L167:L168"/>
    <mergeCell ref="M167:M168"/>
    <mergeCell ref="Q167:Q168"/>
    <mergeCell ref="G167:G168"/>
    <mergeCell ref="R167:R168"/>
    <mergeCell ref="B169:B170"/>
    <mergeCell ref="J169:J170"/>
    <mergeCell ref="K169:K170"/>
    <mergeCell ref="L169:L170"/>
    <mergeCell ref="M169:M170"/>
    <mergeCell ref="Q169:Q170"/>
    <mergeCell ref="H169:I170"/>
    <mergeCell ref="R169:R170"/>
    <mergeCell ref="H167:I168"/>
    <mergeCell ref="B171:B172"/>
    <mergeCell ref="J171:J172"/>
    <mergeCell ref="K171:K172"/>
    <mergeCell ref="L171:L172"/>
    <mergeCell ref="M171:M172"/>
    <mergeCell ref="Q171:Q172"/>
    <mergeCell ref="R171:R172"/>
    <mergeCell ref="B173:B174"/>
    <mergeCell ref="J173:J174"/>
    <mergeCell ref="K173:K174"/>
    <mergeCell ref="L173:L174"/>
    <mergeCell ref="M173:M174"/>
    <mergeCell ref="Q173:Q174"/>
    <mergeCell ref="R173:R174"/>
    <mergeCell ref="H171:I172"/>
    <mergeCell ref="H173:I174"/>
    <mergeCell ref="B175:B176"/>
    <mergeCell ref="J175:J176"/>
    <mergeCell ref="K175:K176"/>
    <mergeCell ref="L175:L176"/>
    <mergeCell ref="M175:M176"/>
    <mergeCell ref="Q175:Q176"/>
    <mergeCell ref="H175:I176"/>
    <mergeCell ref="H177:I178"/>
    <mergeCell ref="Q179:Q180"/>
    <mergeCell ref="R175:R176"/>
    <mergeCell ref="B177:B178"/>
    <mergeCell ref="J177:J178"/>
    <mergeCell ref="K177:K178"/>
    <mergeCell ref="L177:L178"/>
    <mergeCell ref="M177:M178"/>
    <mergeCell ref="Q177:Q178"/>
    <mergeCell ref="R177:R178"/>
    <mergeCell ref="B181:B182"/>
    <mergeCell ref="J181:J182"/>
    <mergeCell ref="K181:K182"/>
    <mergeCell ref="L181:L182"/>
    <mergeCell ref="M181:M182"/>
    <mergeCell ref="Q181:Q182"/>
    <mergeCell ref="H181:I182"/>
    <mergeCell ref="P181:P182"/>
    <mergeCell ref="N181:N182"/>
    <mergeCell ref="G181:G182"/>
    <mergeCell ref="R181:R182"/>
    <mergeCell ref="B179:B180"/>
    <mergeCell ref="J183:J184"/>
    <mergeCell ref="K183:K184"/>
    <mergeCell ref="L183:L184"/>
    <mergeCell ref="M183:M184"/>
    <mergeCell ref="Q183:Q184"/>
    <mergeCell ref="R179:R180"/>
    <mergeCell ref="J179:J180"/>
    <mergeCell ref="K179:K180"/>
    <mergeCell ref="L179:L180"/>
    <mergeCell ref="M179:M180"/>
    <mergeCell ref="R183:R184"/>
    <mergeCell ref="B185:B186"/>
    <mergeCell ref="J185:J186"/>
    <mergeCell ref="K185:K186"/>
    <mergeCell ref="L185:L186"/>
    <mergeCell ref="M185:M186"/>
    <mergeCell ref="Q185:Q186"/>
    <mergeCell ref="B183:B184"/>
    <mergeCell ref="Q189:Q190"/>
    <mergeCell ref="R185:R186"/>
    <mergeCell ref="B187:B188"/>
    <mergeCell ref="J187:J188"/>
    <mergeCell ref="K187:K188"/>
    <mergeCell ref="L187:L188"/>
    <mergeCell ref="M187:M188"/>
    <mergeCell ref="Q187:Q188"/>
    <mergeCell ref="R187:R188"/>
    <mergeCell ref="L189:L190"/>
    <mergeCell ref="J191:J192"/>
    <mergeCell ref="K191:K192"/>
    <mergeCell ref="L191:L192"/>
    <mergeCell ref="M191:M192"/>
    <mergeCell ref="Q191:Q192"/>
    <mergeCell ref="H191:I192"/>
    <mergeCell ref="N191:N192"/>
    <mergeCell ref="O191:O192"/>
    <mergeCell ref="R191:R192"/>
    <mergeCell ref="B189:B190"/>
    <mergeCell ref="J193:J194"/>
    <mergeCell ref="K193:K194"/>
    <mergeCell ref="L193:L194"/>
    <mergeCell ref="M193:M194"/>
    <mergeCell ref="Q193:Q194"/>
    <mergeCell ref="R189:R190"/>
    <mergeCell ref="J189:J190"/>
    <mergeCell ref="K189:K190"/>
    <mergeCell ref="M189:M190"/>
    <mergeCell ref="R193:R194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19:A120"/>
    <mergeCell ref="A121:A122"/>
    <mergeCell ref="A123:A124"/>
    <mergeCell ref="A125:A126"/>
    <mergeCell ref="A127:A128"/>
    <mergeCell ref="A129:A130"/>
    <mergeCell ref="A131:A132"/>
    <mergeCell ref="A133:A134"/>
    <mergeCell ref="A135:A136"/>
    <mergeCell ref="A137:A138"/>
    <mergeCell ref="A139:A140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A157:A158"/>
    <mergeCell ref="A159:A160"/>
    <mergeCell ref="A161:A162"/>
    <mergeCell ref="A163:A164"/>
    <mergeCell ref="A165:A166"/>
    <mergeCell ref="A167:A168"/>
    <mergeCell ref="A169:A170"/>
    <mergeCell ref="A171:A172"/>
    <mergeCell ref="A173:A174"/>
    <mergeCell ref="A175:A176"/>
    <mergeCell ref="A177:A178"/>
    <mergeCell ref="A179:A180"/>
    <mergeCell ref="A181:A182"/>
    <mergeCell ref="A183:A184"/>
    <mergeCell ref="A185:A186"/>
    <mergeCell ref="A187:A188"/>
    <mergeCell ref="A205:A206"/>
    <mergeCell ref="A199:A200"/>
    <mergeCell ref="A201:A202"/>
    <mergeCell ref="A203:A204"/>
    <mergeCell ref="B195:B196"/>
    <mergeCell ref="A189:A190"/>
    <mergeCell ref="A191:A192"/>
    <mergeCell ref="A193:A194"/>
    <mergeCell ref="A195:A196"/>
    <mergeCell ref="A197:A198"/>
    <mergeCell ref="B193:B194"/>
    <mergeCell ref="B197:B198"/>
    <mergeCell ref="B191:B192"/>
    <mergeCell ref="J201:J202"/>
    <mergeCell ref="K201:K202"/>
    <mergeCell ref="L201:L202"/>
    <mergeCell ref="K197:K198"/>
    <mergeCell ref="L197:L198"/>
    <mergeCell ref="H201:I202"/>
    <mergeCell ref="H199:I200"/>
    <mergeCell ref="J197:J198"/>
    <mergeCell ref="L199:L200"/>
    <mergeCell ref="H195:I196"/>
    <mergeCell ref="Q197:Q198"/>
    <mergeCell ref="R197:R198"/>
    <mergeCell ref="L195:L196"/>
    <mergeCell ref="M195:M196"/>
    <mergeCell ref="Q195:Q196"/>
    <mergeCell ref="R195:R196"/>
    <mergeCell ref="O197:O198"/>
    <mergeCell ref="N197:N198"/>
    <mergeCell ref="B201:B202"/>
    <mergeCell ref="L205:L206"/>
    <mergeCell ref="M205:M206"/>
    <mergeCell ref="Q205:Q206"/>
    <mergeCell ref="Q199:Q200"/>
    <mergeCell ref="H203:I204"/>
    <mergeCell ref="B205:B206"/>
    <mergeCell ref="B203:B204"/>
    <mergeCell ref="B199:B200"/>
    <mergeCell ref="J199:J200"/>
    <mergeCell ref="R199:R200"/>
    <mergeCell ref="M201:M202"/>
    <mergeCell ref="Q201:Q202"/>
    <mergeCell ref="R201:R202"/>
    <mergeCell ref="R205:R206"/>
    <mergeCell ref="R203:R204"/>
    <mergeCell ref="Q203:Q204"/>
    <mergeCell ref="N201:N202"/>
    <mergeCell ref="N203:N204"/>
    <mergeCell ref="N205:N206"/>
    <mergeCell ref="N41:N42"/>
    <mergeCell ref="H193:I194"/>
    <mergeCell ref="H183:I184"/>
    <mergeCell ref="K203:K204"/>
    <mergeCell ref="L203:L204"/>
    <mergeCell ref="H185:I186"/>
    <mergeCell ref="H187:I188"/>
    <mergeCell ref="M197:M198"/>
    <mergeCell ref="H197:I198"/>
    <mergeCell ref="J195:J196"/>
    <mergeCell ref="K205:K206"/>
    <mergeCell ref="H33:I34"/>
    <mergeCell ref="H35:I36"/>
    <mergeCell ref="H39:I40"/>
    <mergeCell ref="H41:I42"/>
    <mergeCell ref="J205:J206"/>
    <mergeCell ref="H205:I206"/>
    <mergeCell ref="J203:J204"/>
    <mergeCell ref="K195:K196"/>
    <mergeCell ref="K199:K200"/>
    <mergeCell ref="L4:M4"/>
    <mergeCell ref="H189:I190"/>
    <mergeCell ref="H179:I180"/>
    <mergeCell ref="H29:I30"/>
    <mergeCell ref="H31:I32"/>
    <mergeCell ref="H7:I8"/>
    <mergeCell ref="H9:I10"/>
    <mergeCell ref="M7:N7"/>
    <mergeCell ref="M13:M14"/>
    <mergeCell ref="N15:N16"/>
    <mergeCell ref="O7:P7"/>
    <mergeCell ref="N9:N10"/>
    <mergeCell ref="P9:P10"/>
    <mergeCell ref="N11:N12"/>
    <mergeCell ref="N13:N14"/>
    <mergeCell ref="P11:P12"/>
    <mergeCell ref="P13:P14"/>
    <mergeCell ref="O13:O14"/>
    <mergeCell ref="N17:N18"/>
    <mergeCell ref="N19:N20"/>
    <mergeCell ref="N21:N22"/>
    <mergeCell ref="N23:N24"/>
    <mergeCell ref="N25:N26"/>
    <mergeCell ref="N27:N28"/>
    <mergeCell ref="N29:N30"/>
    <mergeCell ref="N31:N32"/>
    <mergeCell ref="N33:N34"/>
    <mergeCell ref="N35:N36"/>
    <mergeCell ref="N37:N38"/>
    <mergeCell ref="N39:N40"/>
    <mergeCell ref="N45:N46"/>
    <mergeCell ref="N47:N48"/>
    <mergeCell ref="N49:N50"/>
    <mergeCell ref="N53:N54"/>
    <mergeCell ref="N57:N58"/>
    <mergeCell ref="N59:N60"/>
    <mergeCell ref="N61:N62"/>
    <mergeCell ref="N63:N64"/>
    <mergeCell ref="N65:N66"/>
    <mergeCell ref="N67:N68"/>
    <mergeCell ref="N69:N70"/>
    <mergeCell ref="N71:N72"/>
    <mergeCell ref="N73:N74"/>
    <mergeCell ref="N75:N76"/>
    <mergeCell ref="N77:N78"/>
    <mergeCell ref="N79:N80"/>
    <mergeCell ref="N81:N82"/>
    <mergeCell ref="N83:N84"/>
    <mergeCell ref="N85:N86"/>
    <mergeCell ref="N87:N88"/>
    <mergeCell ref="N89:N90"/>
    <mergeCell ref="N91:N92"/>
    <mergeCell ref="N93:N94"/>
    <mergeCell ref="N95:N96"/>
    <mergeCell ref="N97:N98"/>
    <mergeCell ref="N99:N100"/>
    <mergeCell ref="N101:N102"/>
    <mergeCell ref="N103:N104"/>
    <mergeCell ref="N105:N106"/>
    <mergeCell ref="N107:N108"/>
    <mergeCell ref="N109:N110"/>
    <mergeCell ref="N111:N112"/>
    <mergeCell ref="N113:N114"/>
    <mergeCell ref="N115:N116"/>
    <mergeCell ref="N117:N118"/>
    <mergeCell ref="N119:N120"/>
    <mergeCell ref="N121:N122"/>
    <mergeCell ref="N123:N124"/>
    <mergeCell ref="N125:N126"/>
    <mergeCell ref="N127:N128"/>
    <mergeCell ref="N129:N130"/>
    <mergeCell ref="N131:N132"/>
    <mergeCell ref="N133:N134"/>
    <mergeCell ref="N135:N136"/>
    <mergeCell ref="N137:N138"/>
    <mergeCell ref="N139:N140"/>
    <mergeCell ref="N141:N142"/>
    <mergeCell ref="N143:N144"/>
    <mergeCell ref="N145:N146"/>
    <mergeCell ref="N147:N148"/>
    <mergeCell ref="N149:N150"/>
    <mergeCell ref="N151:N152"/>
    <mergeCell ref="N153:N154"/>
    <mergeCell ref="N155:N156"/>
    <mergeCell ref="N157:N158"/>
    <mergeCell ref="N159:N160"/>
    <mergeCell ref="N161:N162"/>
    <mergeCell ref="N163:N164"/>
    <mergeCell ref="N165:N166"/>
    <mergeCell ref="N167:N168"/>
    <mergeCell ref="N169:N170"/>
    <mergeCell ref="N171:N172"/>
    <mergeCell ref="N173:N174"/>
    <mergeCell ref="N175:N176"/>
    <mergeCell ref="N177:N178"/>
    <mergeCell ref="N179:N180"/>
    <mergeCell ref="N183:N184"/>
    <mergeCell ref="N185:N186"/>
    <mergeCell ref="N187:N188"/>
    <mergeCell ref="N193:N194"/>
    <mergeCell ref="N195:N196"/>
    <mergeCell ref="N199:N200"/>
    <mergeCell ref="N189:N190"/>
    <mergeCell ref="N209:N210"/>
    <mergeCell ref="P15:P16"/>
    <mergeCell ref="P17:P18"/>
    <mergeCell ref="P19:P20"/>
    <mergeCell ref="P21:P22"/>
    <mergeCell ref="P23:P24"/>
    <mergeCell ref="P25:P26"/>
    <mergeCell ref="P27:P28"/>
    <mergeCell ref="P29:P30"/>
    <mergeCell ref="P31:P32"/>
    <mergeCell ref="P33:P34"/>
    <mergeCell ref="P35:P36"/>
    <mergeCell ref="P37:P38"/>
    <mergeCell ref="P39:P40"/>
    <mergeCell ref="P41:P42"/>
    <mergeCell ref="P45:P46"/>
    <mergeCell ref="P49:P50"/>
    <mergeCell ref="P53:P54"/>
    <mergeCell ref="P55:P56"/>
    <mergeCell ref="P57:P58"/>
    <mergeCell ref="P61:P62"/>
    <mergeCell ref="P63:P64"/>
    <mergeCell ref="P65:P66"/>
    <mergeCell ref="P67:P68"/>
    <mergeCell ref="P69:P70"/>
    <mergeCell ref="P71:P72"/>
    <mergeCell ref="P73:P74"/>
    <mergeCell ref="P75:P76"/>
    <mergeCell ref="P77:P78"/>
    <mergeCell ref="P79:P80"/>
    <mergeCell ref="P81:P82"/>
    <mergeCell ref="P83:P84"/>
    <mergeCell ref="P85:P86"/>
    <mergeCell ref="P87:P88"/>
    <mergeCell ref="P89:P90"/>
    <mergeCell ref="P91:P92"/>
    <mergeCell ref="P93:P94"/>
    <mergeCell ref="P95:P96"/>
    <mergeCell ref="P97:P98"/>
    <mergeCell ref="P99:P100"/>
    <mergeCell ref="P101:P102"/>
    <mergeCell ref="P103:P104"/>
    <mergeCell ref="P105:P106"/>
    <mergeCell ref="P107:P108"/>
    <mergeCell ref="P109:P110"/>
    <mergeCell ref="P111:P112"/>
    <mergeCell ref="P113:P114"/>
    <mergeCell ref="P115:P116"/>
    <mergeCell ref="P117:P118"/>
    <mergeCell ref="P119:P120"/>
    <mergeCell ref="P121:P122"/>
    <mergeCell ref="P123:P124"/>
    <mergeCell ref="P125:P126"/>
    <mergeCell ref="P127:P128"/>
    <mergeCell ref="P129:P130"/>
    <mergeCell ref="P131:P132"/>
    <mergeCell ref="P133:P134"/>
    <mergeCell ref="P135:P136"/>
    <mergeCell ref="P137:P138"/>
    <mergeCell ref="P139:P140"/>
    <mergeCell ref="P141:P142"/>
    <mergeCell ref="P143:P144"/>
    <mergeCell ref="P145:P146"/>
    <mergeCell ref="P147:P148"/>
    <mergeCell ref="P149:P150"/>
    <mergeCell ref="P151:P152"/>
    <mergeCell ref="P153:P154"/>
    <mergeCell ref="P155:P156"/>
    <mergeCell ref="P157:P158"/>
    <mergeCell ref="P159:P160"/>
    <mergeCell ref="P161:P162"/>
    <mergeCell ref="P163:P164"/>
    <mergeCell ref="P165:P166"/>
    <mergeCell ref="P167:P168"/>
    <mergeCell ref="P169:P170"/>
    <mergeCell ref="P171:P172"/>
    <mergeCell ref="P201:P202"/>
    <mergeCell ref="P173:P174"/>
    <mergeCell ref="P175:P176"/>
    <mergeCell ref="P177:P178"/>
    <mergeCell ref="P179:P180"/>
    <mergeCell ref="P183:P184"/>
    <mergeCell ref="P185:P186"/>
    <mergeCell ref="P197:P198"/>
    <mergeCell ref="P195:P196"/>
    <mergeCell ref="B3:C3"/>
    <mergeCell ref="P203:P204"/>
    <mergeCell ref="P205:P206"/>
    <mergeCell ref="P207:P208"/>
    <mergeCell ref="P209:P210"/>
    <mergeCell ref="P187:P188"/>
    <mergeCell ref="P189:P190"/>
    <mergeCell ref="P191:P192"/>
    <mergeCell ref="P193:P194"/>
    <mergeCell ref="P199:P200"/>
  </mergeCells>
  <conditionalFormatting sqref="J9:J208">
    <cfRule type="cellIs" priority="6" dxfId="0" operator="greaterThan" stopIfTrue="1">
      <formula>50</formula>
    </cfRule>
  </conditionalFormatting>
  <conditionalFormatting sqref="J209:J210">
    <cfRule type="cellIs" priority="2" dxfId="0" operator="greaterThan" stopIfTrue="1">
      <formula>50</formula>
    </cfRule>
  </conditionalFormatting>
  <conditionalFormatting sqref="J211:J212">
    <cfRule type="cellIs" priority="1" dxfId="0" operator="greaterThan" stopIfTrue="1">
      <formula>50</formula>
    </cfRule>
  </conditionalFormatting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3"/>
  <headerFooter alignWithMargins="0">
    <oddFooter>&amp;LTravel Claim Form&amp;CDaily Expenses&amp;RPage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B4B44"/>
    <pageSetUpPr fitToPage="1"/>
  </sheetPr>
  <dimension ref="A1:B59"/>
  <sheetViews>
    <sheetView showGridLines="0" zoomScalePageLayoutView="0" workbookViewId="0" topLeftCell="A1">
      <selection activeCell="B77" sqref="B77"/>
    </sheetView>
  </sheetViews>
  <sheetFormatPr defaultColWidth="9.140625" defaultRowHeight="12.75"/>
  <cols>
    <col min="1" max="1" width="9.140625" style="83" customWidth="1"/>
    <col min="2" max="2" width="111.421875" style="83" customWidth="1"/>
    <col min="3" max="16384" width="9.140625" style="83" customWidth="1"/>
  </cols>
  <sheetData>
    <row r="1" spans="1:2" ht="15.75">
      <c r="A1" s="79" t="s">
        <v>42</v>
      </c>
      <c r="B1" s="67"/>
    </row>
    <row r="2" spans="1:2" ht="15.75">
      <c r="A2" s="98"/>
      <c r="B2" s="67"/>
    </row>
    <row r="3" spans="1:2" ht="15.75">
      <c r="A3" s="79" t="s">
        <v>44</v>
      </c>
      <c r="B3" s="99" t="s">
        <v>59</v>
      </c>
    </row>
    <row r="4" spans="1:2" ht="30">
      <c r="A4" s="100" t="s">
        <v>2</v>
      </c>
      <c r="B4" s="82" t="s">
        <v>67</v>
      </c>
    </row>
    <row r="5" spans="1:2" ht="30.75">
      <c r="A5" s="79"/>
      <c r="B5" s="82" t="s">
        <v>60</v>
      </c>
    </row>
    <row r="6" ht="15.75">
      <c r="A6" s="79"/>
    </row>
    <row r="7" spans="1:2" ht="15.75">
      <c r="A7" s="79" t="s">
        <v>44</v>
      </c>
      <c r="B7" s="99" t="s">
        <v>66</v>
      </c>
    </row>
    <row r="8" spans="1:2" ht="77.25" customHeight="1">
      <c r="A8" s="100" t="s">
        <v>2</v>
      </c>
      <c r="B8" s="82" t="s">
        <v>110</v>
      </c>
    </row>
    <row r="9" ht="15.75">
      <c r="A9" s="100"/>
    </row>
    <row r="10" spans="1:2" ht="15.75">
      <c r="A10" s="79" t="s">
        <v>44</v>
      </c>
      <c r="B10" s="101" t="s">
        <v>43</v>
      </c>
    </row>
    <row r="11" spans="1:2" ht="51" customHeight="1">
      <c r="A11" s="101" t="s">
        <v>2</v>
      </c>
      <c r="B11" s="102" t="s">
        <v>111</v>
      </c>
    </row>
    <row r="12" spans="1:2" ht="15">
      <c r="A12" s="102"/>
      <c r="B12" s="102"/>
    </row>
    <row r="13" spans="1:2" ht="30" customHeight="1">
      <c r="A13" s="100" t="s">
        <v>44</v>
      </c>
      <c r="B13" s="101" t="s">
        <v>45</v>
      </c>
    </row>
    <row r="14" spans="1:2" ht="75" customHeight="1">
      <c r="A14" s="101" t="s">
        <v>2</v>
      </c>
      <c r="B14" s="102" t="s">
        <v>46</v>
      </c>
    </row>
    <row r="15" spans="1:2" ht="12" customHeight="1">
      <c r="A15" s="102"/>
      <c r="B15" s="102"/>
    </row>
    <row r="16" spans="1:2" ht="31.5">
      <c r="A16" s="100" t="s">
        <v>44</v>
      </c>
      <c r="B16" s="101" t="s">
        <v>47</v>
      </c>
    </row>
    <row r="17" spans="1:2" ht="30">
      <c r="A17" s="101" t="s">
        <v>2</v>
      </c>
      <c r="B17" s="102" t="s">
        <v>48</v>
      </c>
    </row>
    <row r="18" spans="1:2" ht="15">
      <c r="A18" s="102"/>
      <c r="B18" s="102"/>
    </row>
    <row r="19" spans="1:2" ht="15.75">
      <c r="A19" s="100" t="s">
        <v>44</v>
      </c>
      <c r="B19" s="101" t="s">
        <v>49</v>
      </c>
    </row>
    <row r="20" spans="1:2" ht="30">
      <c r="A20" s="101" t="s">
        <v>2</v>
      </c>
      <c r="B20" s="102" t="s">
        <v>94</v>
      </c>
    </row>
    <row r="21" spans="1:2" ht="15.75">
      <c r="A21" s="101"/>
      <c r="B21" s="102"/>
    </row>
    <row r="22" spans="1:2" ht="15.75">
      <c r="A22" s="100" t="s">
        <v>44</v>
      </c>
      <c r="B22" s="101" t="s">
        <v>50</v>
      </c>
    </row>
    <row r="23" spans="1:2" ht="47.25" customHeight="1">
      <c r="A23" s="101" t="s">
        <v>3</v>
      </c>
      <c r="B23" s="102" t="s">
        <v>112</v>
      </c>
    </row>
    <row r="24" spans="1:2" ht="15.75">
      <c r="A24" s="101"/>
      <c r="B24" s="101"/>
    </row>
    <row r="25" spans="1:2" ht="31.5">
      <c r="A25" s="100" t="s">
        <v>44</v>
      </c>
      <c r="B25" s="101" t="s">
        <v>68</v>
      </c>
    </row>
    <row r="26" spans="1:2" ht="30">
      <c r="A26" s="101" t="s">
        <v>3</v>
      </c>
      <c r="B26" s="102" t="s">
        <v>84</v>
      </c>
    </row>
    <row r="27" spans="1:2" ht="12.75" customHeight="1">
      <c r="A27" s="101"/>
      <c r="B27" s="102"/>
    </row>
    <row r="28" spans="1:2" ht="15.75">
      <c r="A28" s="100" t="s">
        <v>44</v>
      </c>
      <c r="B28" s="101" t="s">
        <v>51</v>
      </c>
    </row>
    <row r="29" spans="1:2" ht="30">
      <c r="A29" s="101" t="s">
        <v>2</v>
      </c>
      <c r="B29" s="102" t="s">
        <v>52</v>
      </c>
    </row>
    <row r="30" spans="1:2" ht="15">
      <c r="A30" s="102"/>
      <c r="B30" s="102"/>
    </row>
    <row r="31" spans="1:2" ht="15.75">
      <c r="A31" s="100" t="s">
        <v>44</v>
      </c>
      <c r="B31" s="101" t="s">
        <v>58</v>
      </c>
    </row>
    <row r="32" spans="1:2" ht="12.75">
      <c r="A32" s="218" t="s">
        <v>2</v>
      </c>
      <c r="B32" s="219" t="s">
        <v>85</v>
      </c>
    </row>
    <row r="33" spans="1:2" ht="36" customHeight="1">
      <c r="A33" s="218"/>
      <c r="B33" s="219"/>
    </row>
    <row r="34" spans="1:2" ht="10.5" customHeight="1">
      <c r="A34" s="101"/>
      <c r="B34" s="102"/>
    </row>
    <row r="35" spans="1:2" ht="15.75">
      <c r="A35" s="100" t="s">
        <v>44</v>
      </c>
      <c r="B35" s="79" t="s">
        <v>69</v>
      </c>
    </row>
    <row r="36" spans="1:2" ht="60">
      <c r="A36" s="218" t="s">
        <v>2</v>
      </c>
      <c r="B36" s="103" t="s">
        <v>70</v>
      </c>
    </row>
    <row r="37" spans="1:2" ht="15">
      <c r="A37" s="218"/>
      <c r="B37" s="103" t="s">
        <v>71</v>
      </c>
    </row>
    <row r="38" spans="1:2" ht="15.75">
      <c r="A38" s="101"/>
      <c r="B38" s="103"/>
    </row>
    <row r="39" spans="1:2" ht="15.75">
      <c r="A39" s="100" t="s">
        <v>44</v>
      </c>
      <c r="B39" s="104" t="s">
        <v>78</v>
      </c>
    </row>
    <row r="40" spans="1:2" ht="30">
      <c r="A40" s="218" t="s">
        <v>2</v>
      </c>
      <c r="B40" s="103" t="s">
        <v>79</v>
      </c>
    </row>
    <row r="41" spans="1:2" ht="15">
      <c r="A41" s="218"/>
      <c r="B41" s="103"/>
    </row>
    <row r="42" spans="1:2" ht="15.75">
      <c r="A42" s="100" t="s">
        <v>44</v>
      </c>
      <c r="B42" s="101" t="s">
        <v>53</v>
      </c>
    </row>
    <row r="43" spans="1:2" ht="30">
      <c r="A43" s="101" t="s">
        <v>2</v>
      </c>
      <c r="B43" s="102" t="s">
        <v>86</v>
      </c>
    </row>
    <row r="44" spans="1:2" ht="15.75">
      <c r="A44" s="101"/>
      <c r="B44" s="102"/>
    </row>
    <row r="45" spans="1:2" ht="15.75">
      <c r="A45" s="100" t="s">
        <v>44</v>
      </c>
      <c r="B45" s="101" t="s">
        <v>54</v>
      </c>
    </row>
    <row r="46" spans="1:2" ht="30">
      <c r="A46" s="101" t="s">
        <v>2</v>
      </c>
      <c r="B46" s="102" t="s">
        <v>95</v>
      </c>
    </row>
    <row r="47" spans="1:2" ht="15.75">
      <c r="A47" s="101"/>
      <c r="B47" s="102"/>
    </row>
    <row r="48" spans="1:2" ht="15.75">
      <c r="A48" s="100" t="s">
        <v>44</v>
      </c>
      <c r="B48" s="101" t="s">
        <v>55</v>
      </c>
    </row>
    <row r="49" spans="1:2" ht="30">
      <c r="A49" s="101" t="s">
        <v>2</v>
      </c>
      <c r="B49" s="102" t="s">
        <v>87</v>
      </c>
    </row>
    <row r="50" spans="1:2" ht="15.75">
      <c r="A50" s="101"/>
      <c r="B50" s="102"/>
    </row>
    <row r="51" spans="1:2" ht="31.5">
      <c r="A51" s="100" t="s">
        <v>44</v>
      </c>
      <c r="B51" s="101" t="s">
        <v>56</v>
      </c>
    </row>
    <row r="52" spans="1:2" ht="30">
      <c r="A52" s="101" t="s">
        <v>2</v>
      </c>
      <c r="B52" s="102" t="s">
        <v>57</v>
      </c>
    </row>
    <row r="53" spans="1:2" ht="15">
      <c r="A53" s="67"/>
      <c r="B53" s="67"/>
    </row>
    <row r="54" spans="1:2" ht="15.75">
      <c r="A54" s="100" t="s">
        <v>44</v>
      </c>
      <c r="B54" s="99" t="s">
        <v>61</v>
      </c>
    </row>
    <row r="55" spans="1:2" ht="30">
      <c r="A55" s="101" t="s">
        <v>2</v>
      </c>
      <c r="B55" s="105" t="s">
        <v>63</v>
      </c>
    </row>
    <row r="56" spans="1:2" ht="15">
      <c r="A56" s="67"/>
      <c r="B56" s="106"/>
    </row>
    <row r="57" spans="1:2" ht="21" customHeight="1">
      <c r="A57" s="100" t="s">
        <v>44</v>
      </c>
      <c r="B57" s="107" t="s">
        <v>62</v>
      </c>
    </row>
    <row r="58" spans="1:2" ht="45">
      <c r="A58" s="220" t="s">
        <v>2</v>
      </c>
      <c r="B58" s="108" t="s">
        <v>113</v>
      </c>
    </row>
    <row r="59" spans="1:2" ht="40.5" customHeight="1">
      <c r="A59" s="220"/>
      <c r="B59" s="82" t="s">
        <v>114</v>
      </c>
    </row>
  </sheetData>
  <sheetProtection password="CA77" sheet="1"/>
  <mergeCells count="5">
    <mergeCell ref="A32:A33"/>
    <mergeCell ref="B32:B33"/>
    <mergeCell ref="A36:A37"/>
    <mergeCell ref="A58:A59"/>
    <mergeCell ref="A40:A41"/>
  </mergeCells>
  <printOptions/>
  <pageMargins left="0.7" right="0.7" top="0.75" bottom="0.75" header="0.3" footer="0.3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CCwales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MeirionHughes</dc:creator>
  <cp:keywords/>
  <dc:description/>
  <cp:lastModifiedBy>Alexander Shore</cp:lastModifiedBy>
  <cp:lastPrinted>2015-08-28T13:42:45Z</cp:lastPrinted>
  <dcterms:created xsi:type="dcterms:W3CDTF">2006-02-13T16:02:59Z</dcterms:created>
  <dcterms:modified xsi:type="dcterms:W3CDTF">2020-08-25T13:36:48Z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KYVDocumentType">
    <vt:lpwstr>FORM</vt:lpwstr>
  </property>
  <property fmtid="{D5CDD505-2E9C-101B-9397-08002B2CF9AE}" pid="3" name="Date1">
    <vt:lpwstr>2020-03-11T00:00:00Z</vt:lpwstr>
  </property>
  <property fmtid="{D5CDD505-2E9C-101B-9397-08002B2CF9AE}" pid="4" name="RKYVDocId">
    <vt:lpwstr/>
  </property>
</Properties>
</file>