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socialcarewales-my.sharepoint.com/personal/alexander_shore_socialcare_wales/Documents/Desktop/"/>
    </mc:Choice>
  </mc:AlternateContent>
  <xr:revisionPtr revIDLastSave="0" documentId="8_{19D6B5BE-4947-48FD-ACB8-5B006C2A06EF}" xr6:coauthVersionLast="47" xr6:coauthVersionMax="47" xr10:uidLastSave="{00000000-0000-0000-0000-000000000000}"/>
  <bookViews>
    <workbookView xWindow="-120" yWindow="-120" windowWidth="29040" windowHeight="15720" xr2:uid="{00000000-000D-0000-FFFF-FFFF00000000}"/>
  </bookViews>
  <sheets>
    <sheet name="Cyfarwyddiadau" sheetId="3" r:id="rId1"/>
    <sheet name="Clawr Blaen" sheetId="2" r:id="rId2"/>
    <sheet name="Gwariant Dyddiol" sheetId="7" r:id="rId3"/>
    <sheet name="Cwestiynau Cyffredin" sheetId="4" r:id="rId4"/>
  </sheets>
  <definedNames>
    <definedName name="_xlnm._FilterDatabase" localSheetId="2" hidden="1">'Gwariant Dyddiol'!#REF!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J18" i="7"/>
  <c r="J21" i="7"/>
  <c r="J24" i="7"/>
  <c r="J27" i="7"/>
  <c r="J30" i="7"/>
  <c r="J33" i="7"/>
  <c r="K33" i="7"/>
  <c r="R33" i="7"/>
  <c r="J36" i="7"/>
  <c r="J39" i="7"/>
  <c r="J42" i="7"/>
  <c r="J45" i="7"/>
  <c r="J48" i="7"/>
  <c r="J51" i="7"/>
  <c r="J54" i="7"/>
  <c r="J57" i="7"/>
  <c r="K57" i="7"/>
  <c r="R57" i="7"/>
  <c r="J60" i="7"/>
  <c r="J63" i="7"/>
  <c r="J66" i="7"/>
  <c r="J69" i="7"/>
  <c r="J72" i="7"/>
  <c r="J75" i="7"/>
  <c r="J78" i="7"/>
  <c r="J81" i="7"/>
  <c r="K81" i="7"/>
  <c r="R81" i="7"/>
  <c r="J84" i="7"/>
  <c r="J87" i="7"/>
  <c r="J90" i="7"/>
  <c r="J93" i="7"/>
  <c r="J96" i="7"/>
  <c r="J99" i="7"/>
  <c r="J102" i="7"/>
  <c r="J105" i="7"/>
  <c r="K105" i="7"/>
  <c r="R105" i="7"/>
  <c r="J108" i="7"/>
  <c r="J111" i="7"/>
  <c r="J114" i="7"/>
  <c r="J117" i="7"/>
  <c r="J120" i="7"/>
  <c r="J123" i="7"/>
  <c r="J126" i="7"/>
  <c r="J129" i="7"/>
  <c r="K129" i="7"/>
  <c r="R129" i="7"/>
  <c r="J132" i="7"/>
  <c r="J135" i="7"/>
  <c r="J138" i="7"/>
  <c r="J141" i="7"/>
  <c r="J144" i="7"/>
  <c r="J147" i="7"/>
  <c r="J150" i="7"/>
  <c r="J153" i="7"/>
  <c r="K153" i="7"/>
  <c r="R153" i="7"/>
  <c r="J156" i="7"/>
  <c r="J159" i="7"/>
  <c r="J162" i="7"/>
  <c r="J165" i="7"/>
  <c r="J168" i="7"/>
  <c r="J171" i="7"/>
  <c r="J174" i="7"/>
  <c r="J177" i="7"/>
  <c r="K177" i="7"/>
  <c r="R177" i="7"/>
  <c r="J180" i="7"/>
  <c r="J183" i="7"/>
  <c r="J186" i="7"/>
  <c r="J189" i="7"/>
  <c r="J192" i="7"/>
  <c r="J195" i="7"/>
  <c r="J198" i="7"/>
  <c r="J201" i="7"/>
  <c r="K201" i="7"/>
  <c r="R201" i="7"/>
  <c r="J204" i="7"/>
  <c r="J207" i="7"/>
  <c r="J210" i="7"/>
  <c r="J213" i="7"/>
  <c r="J216" i="7"/>
  <c r="J219" i="7"/>
  <c r="J222" i="7"/>
  <c r="J225" i="7"/>
  <c r="K225" i="7"/>
  <c r="R225" i="7"/>
  <c r="J228" i="7"/>
  <c r="J231" i="7"/>
  <c r="J234" i="7"/>
  <c r="J237" i="7"/>
  <c r="J240" i="7"/>
  <c r="J243" i="7"/>
  <c r="J246" i="7"/>
  <c r="J249" i="7"/>
  <c r="K249" i="7"/>
  <c r="R249" i="7"/>
  <c r="J252" i="7"/>
  <c r="J255" i="7"/>
  <c r="J258" i="7"/>
  <c r="J261" i="7"/>
  <c r="J264" i="7"/>
  <c r="J267" i="7"/>
  <c r="J270" i="7"/>
  <c r="J273" i="7"/>
  <c r="K273" i="7"/>
  <c r="R273" i="7"/>
  <c r="J276" i="7"/>
  <c r="J279" i="7"/>
  <c r="J282" i="7"/>
  <c r="J285" i="7"/>
  <c r="J288" i="7"/>
  <c r="J291" i="7"/>
  <c r="J294" i="7"/>
  <c r="J297" i="7"/>
  <c r="K297" i="7"/>
  <c r="R297" i="7"/>
  <c r="J300" i="7"/>
  <c r="J303" i="7"/>
  <c r="J306" i="7"/>
  <c r="J309" i="7"/>
  <c r="J312" i="7"/>
  <c r="F48" i="2"/>
  <c r="H46" i="2"/>
  <c r="F46" i="2"/>
  <c r="F74" i="7"/>
  <c r="F73" i="7"/>
  <c r="F72" i="7"/>
  <c r="F71" i="7"/>
  <c r="F70" i="7"/>
  <c r="F69" i="7"/>
  <c r="F68" i="7"/>
  <c r="F67" i="7"/>
  <c r="K66" i="7"/>
  <c r="R66" i="7"/>
  <c r="F66" i="7"/>
  <c r="K15" i="7"/>
  <c r="R15" i="7"/>
  <c r="K18" i="7"/>
  <c r="R18" i="7"/>
  <c r="K21" i="7"/>
  <c r="R21" i="7"/>
  <c r="K24" i="7"/>
  <c r="R24" i="7"/>
  <c r="K27" i="7"/>
  <c r="R27" i="7"/>
  <c r="K30" i="7"/>
  <c r="R30" i="7"/>
  <c r="K36" i="7"/>
  <c r="R36" i="7"/>
  <c r="K42" i="7"/>
  <c r="R42" i="7"/>
  <c r="K45" i="7"/>
  <c r="R45" i="7"/>
  <c r="K54" i="7"/>
  <c r="R54" i="7"/>
  <c r="K60" i="7"/>
  <c r="R60" i="7"/>
  <c r="K69" i="7"/>
  <c r="R69" i="7"/>
  <c r="K75" i="7"/>
  <c r="R75" i="7"/>
  <c r="K78" i="7"/>
  <c r="R78" i="7"/>
  <c r="K84" i="7"/>
  <c r="R84" i="7"/>
  <c r="K87" i="7"/>
  <c r="R87" i="7"/>
  <c r="K90" i="7"/>
  <c r="R90" i="7"/>
  <c r="K93" i="7"/>
  <c r="R93" i="7"/>
  <c r="K102" i="7"/>
  <c r="R102" i="7"/>
  <c r="K108" i="7"/>
  <c r="R108" i="7"/>
  <c r="K111" i="7"/>
  <c r="R111" i="7"/>
  <c r="K114" i="7"/>
  <c r="R114" i="7"/>
  <c r="K117" i="7"/>
  <c r="R117" i="7"/>
  <c r="K123" i="7"/>
  <c r="R123" i="7"/>
  <c r="K126" i="7"/>
  <c r="R126" i="7"/>
  <c r="K135" i="7"/>
  <c r="R135" i="7"/>
  <c r="K138" i="7"/>
  <c r="R138" i="7"/>
  <c r="K141" i="7"/>
  <c r="R141" i="7"/>
  <c r="K144" i="7"/>
  <c r="R144" i="7"/>
  <c r="K147" i="7"/>
  <c r="R147" i="7"/>
  <c r="K150" i="7"/>
  <c r="R150" i="7"/>
  <c r="K156" i="7"/>
  <c r="R156" i="7"/>
  <c r="K159" i="7"/>
  <c r="R159" i="7"/>
  <c r="K162" i="7"/>
  <c r="R162" i="7"/>
  <c r="K165" i="7"/>
  <c r="R165" i="7"/>
  <c r="K168" i="7"/>
  <c r="R168" i="7"/>
  <c r="K171" i="7"/>
  <c r="R171" i="7"/>
  <c r="K183" i="7"/>
  <c r="R183" i="7"/>
  <c r="K186" i="7"/>
  <c r="R186" i="7"/>
  <c r="K189" i="7"/>
  <c r="R189" i="7"/>
  <c r="K192" i="7"/>
  <c r="R192" i="7"/>
  <c r="K195" i="7"/>
  <c r="R195" i="7"/>
  <c r="K198" i="7"/>
  <c r="R198" i="7"/>
  <c r="K204" i="7"/>
  <c r="R204" i="7"/>
  <c r="K207" i="7"/>
  <c r="R207" i="7"/>
  <c r="K210" i="7"/>
  <c r="R210" i="7"/>
  <c r="K216" i="7"/>
  <c r="R216" i="7"/>
  <c r="K219" i="7"/>
  <c r="R219" i="7"/>
  <c r="K222" i="7"/>
  <c r="R222" i="7"/>
  <c r="K231" i="7"/>
  <c r="R231" i="7"/>
  <c r="K234" i="7"/>
  <c r="R234" i="7"/>
  <c r="K237" i="7"/>
  <c r="R237" i="7"/>
  <c r="K240" i="7"/>
  <c r="R240" i="7"/>
  <c r="K243" i="7"/>
  <c r="R243" i="7"/>
  <c r="K252" i="7"/>
  <c r="R252" i="7"/>
  <c r="K255" i="7"/>
  <c r="R255" i="7"/>
  <c r="K258" i="7"/>
  <c r="R258" i="7"/>
  <c r="K261" i="7"/>
  <c r="R261" i="7"/>
  <c r="K264" i="7"/>
  <c r="R264" i="7"/>
  <c r="K276" i="7"/>
  <c r="R276" i="7"/>
  <c r="K279" i="7"/>
  <c r="R279" i="7"/>
  <c r="K282" i="7"/>
  <c r="R282" i="7"/>
  <c r="K285" i="7"/>
  <c r="R285" i="7"/>
  <c r="K288" i="7"/>
  <c r="R288" i="7"/>
  <c r="K294" i="7"/>
  <c r="R294" i="7"/>
  <c r="K300" i="7"/>
  <c r="R300" i="7"/>
  <c r="K303" i="7"/>
  <c r="R303" i="7"/>
  <c r="K306" i="7"/>
  <c r="R306" i="7"/>
  <c r="K309" i="7"/>
  <c r="R309" i="7"/>
  <c r="K312" i="7"/>
  <c r="R312" i="7"/>
  <c r="F9" i="7"/>
  <c r="N9" i="7"/>
  <c r="P9" i="7"/>
  <c r="F10" i="7"/>
  <c r="F11" i="7"/>
  <c r="J9" i="7"/>
  <c r="F12" i="7"/>
  <c r="N12" i="7"/>
  <c r="P12" i="7"/>
  <c r="F13" i="7"/>
  <c r="F14" i="7"/>
  <c r="J12" i="7"/>
  <c r="K12" i="7"/>
  <c r="R12" i="7"/>
  <c r="F15" i="7"/>
  <c r="N15" i="7"/>
  <c r="P15" i="7"/>
  <c r="F16" i="7"/>
  <c r="F17" i="7"/>
  <c r="F18" i="7"/>
  <c r="N18" i="7"/>
  <c r="P18" i="7"/>
  <c r="F19" i="7"/>
  <c r="F20" i="7"/>
  <c r="F21" i="7"/>
  <c r="N21" i="7"/>
  <c r="P21" i="7"/>
  <c r="F22" i="7"/>
  <c r="F23" i="7"/>
  <c r="F24" i="7"/>
  <c r="N24" i="7"/>
  <c r="P24" i="7"/>
  <c r="F25" i="7"/>
  <c r="F26" i="7"/>
  <c r="F27" i="7"/>
  <c r="N27" i="7"/>
  <c r="P27" i="7"/>
  <c r="F28" i="7"/>
  <c r="F29" i="7"/>
  <c r="F30" i="7"/>
  <c r="N30" i="7"/>
  <c r="P30" i="7"/>
  <c r="F31" i="7"/>
  <c r="F32" i="7"/>
  <c r="F33" i="7"/>
  <c r="N33" i="7"/>
  <c r="P33" i="7"/>
  <c r="F34" i="7"/>
  <c r="F35" i="7"/>
  <c r="F36" i="7"/>
  <c r="N36" i="7"/>
  <c r="P36" i="7"/>
  <c r="F37" i="7"/>
  <c r="F38" i="7"/>
  <c r="F39" i="7"/>
  <c r="N39" i="7"/>
  <c r="P39" i="7"/>
  <c r="F40" i="7"/>
  <c r="F41" i="7"/>
  <c r="F42" i="7"/>
  <c r="N42" i="7"/>
  <c r="P42" i="7"/>
  <c r="F43" i="7"/>
  <c r="F44" i="7"/>
  <c r="F45" i="7"/>
  <c r="N45" i="7"/>
  <c r="P45" i="7"/>
  <c r="F46" i="7"/>
  <c r="F47" i="7"/>
  <c r="F48" i="7"/>
  <c r="N48" i="7"/>
  <c r="P48" i="7"/>
  <c r="F49" i="7"/>
  <c r="F50" i="7"/>
  <c r="F51" i="7"/>
  <c r="K51" i="7"/>
  <c r="R51" i="7"/>
  <c r="N51" i="7"/>
  <c r="P51" i="7"/>
  <c r="F52" i="7"/>
  <c r="F53" i="7"/>
  <c r="F54" i="7"/>
  <c r="N54" i="7"/>
  <c r="P54" i="7"/>
  <c r="F55" i="7"/>
  <c r="F56" i="7"/>
  <c r="F57" i="7"/>
  <c r="N57" i="7"/>
  <c r="P57" i="7"/>
  <c r="F58" i="7"/>
  <c r="F59" i="7"/>
  <c r="F60" i="7"/>
  <c r="N60" i="7"/>
  <c r="P60" i="7"/>
  <c r="F61" i="7"/>
  <c r="F62" i="7"/>
  <c r="F63" i="7"/>
  <c r="K63" i="7"/>
  <c r="R63" i="7"/>
  <c r="N63" i="7"/>
  <c r="P63" i="7"/>
  <c r="F64" i="7"/>
  <c r="F65" i="7"/>
  <c r="N66" i="7"/>
  <c r="P66" i="7"/>
  <c r="N69" i="7"/>
  <c r="P69" i="7"/>
  <c r="K72" i="7"/>
  <c r="R72" i="7"/>
  <c r="N72" i="7"/>
  <c r="P72" i="7"/>
  <c r="F75" i="7"/>
  <c r="N75" i="7"/>
  <c r="P75" i="7"/>
  <c r="F76" i="7"/>
  <c r="F77" i="7"/>
  <c r="F78" i="7"/>
  <c r="N78" i="7"/>
  <c r="P78" i="7"/>
  <c r="F79" i="7"/>
  <c r="F80" i="7"/>
  <c r="F81" i="7"/>
  <c r="N81" i="7"/>
  <c r="P81" i="7"/>
  <c r="F82" i="7"/>
  <c r="F83" i="7"/>
  <c r="F84" i="7"/>
  <c r="N84" i="7"/>
  <c r="P84" i="7"/>
  <c r="F85" i="7"/>
  <c r="F86" i="7"/>
  <c r="F87" i="7"/>
  <c r="N87" i="7"/>
  <c r="P87" i="7"/>
  <c r="F88" i="7"/>
  <c r="F89" i="7"/>
  <c r="F90" i="7"/>
  <c r="N90" i="7"/>
  <c r="P90" i="7"/>
  <c r="F91" i="7"/>
  <c r="F92" i="7"/>
  <c r="F93" i="7"/>
  <c r="N93" i="7"/>
  <c r="P93" i="7"/>
  <c r="F94" i="7"/>
  <c r="F95" i="7"/>
  <c r="F96" i="7"/>
  <c r="N96" i="7"/>
  <c r="P96" i="7"/>
  <c r="F97" i="7"/>
  <c r="F98" i="7"/>
  <c r="F99" i="7"/>
  <c r="K99" i="7"/>
  <c r="R99" i="7"/>
  <c r="N99" i="7"/>
  <c r="P99" i="7"/>
  <c r="F100" i="7"/>
  <c r="F101" i="7"/>
  <c r="F102" i="7"/>
  <c r="N102" i="7"/>
  <c r="P102" i="7"/>
  <c r="F103" i="7"/>
  <c r="F104" i="7"/>
  <c r="F105" i="7"/>
  <c r="N105" i="7"/>
  <c r="P105" i="7"/>
  <c r="F106" i="7"/>
  <c r="F107" i="7"/>
  <c r="F108" i="7"/>
  <c r="N108" i="7"/>
  <c r="P108" i="7"/>
  <c r="F109" i="7"/>
  <c r="F110" i="7"/>
  <c r="F111" i="7"/>
  <c r="N111" i="7"/>
  <c r="P111" i="7"/>
  <c r="F112" i="7"/>
  <c r="F113" i="7"/>
  <c r="F114" i="7"/>
  <c r="N114" i="7"/>
  <c r="P114" i="7"/>
  <c r="F115" i="7"/>
  <c r="F116" i="7"/>
  <c r="F117" i="7"/>
  <c r="N117" i="7"/>
  <c r="P117" i="7"/>
  <c r="F118" i="7"/>
  <c r="F119" i="7"/>
  <c r="F120" i="7"/>
  <c r="N120" i="7"/>
  <c r="P120" i="7"/>
  <c r="F121" i="7"/>
  <c r="F122" i="7"/>
  <c r="F123" i="7"/>
  <c r="N123" i="7"/>
  <c r="P123" i="7"/>
  <c r="F124" i="7"/>
  <c r="F125" i="7"/>
  <c r="F126" i="7"/>
  <c r="N126" i="7"/>
  <c r="P126" i="7"/>
  <c r="F127" i="7"/>
  <c r="F128" i="7"/>
  <c r="F129" i="7"/>
  <c r="N129" i="7"/>
  <c r="P129" i="7"/>
  <c r="F130" i="7"/>
  <c r="F131" i="7"/>
  <c r="F132" i="7"/>
  <c r="K132" i="7"/>
  <c r="R132" i="7"/>
  <c r="N132" i="7"/>
  <c r="P132" i="7"/>
  <c r="F133" i="7"/>
  <c r="F134" i="7"/>
  <c r="F135" i="7"/>
  <c r="N135" i="7"/>
  <c r="P135" i="7"/>
  <c r="F136" i="7"/>
  <c r="F137" i="7"/>
  <c r="F138" i="7"/>
  <c r="N138" i="7"/>
  <c r="P138" i="7"/>
  <c r="F139" i="7"/>
  <c r="F140" i="7"/>
  <c r="F141" i="7"/>
  <c r="N141" i="7"/>
  <c r="P141" i="7"/>
  <c r="F142" i="7"/>
  <c r="F143" i="7"/>
  <c r="F144" i="7"/>
  <c r="N144" i="7"/>
  <c r="P144" i="7"/>
  <c r="F145" i="7"/>
  <c r="F146" i="7"/>
  <c r="F147" i="7"/>
  <c r="N147" i="7"/>
  <c r="P147" i="7"/>
  <c r="F148" i="7"/>
  <c r="F149" i="7"/>
  <c r="F150" i="7"/>
  <c r="N150" i="7"/>
  <c r="P150" i="7"/>
  <c r="F151" i="7"/>
  <c r="F152" i="7"/>
  <c r="F153" i="7"/>
  <c r="N153" i="7"/>
  <c r="P153" i="7"/>
  <c r="F154" i="7"/>
  <c r="F155" i="7"/>
  <c r="F156" i="7"/>
  <c r="N156" i="7"/>
  <c r="P156" i="7"/>
  <c r="F157" i="7"/>
  <c r="F158" i="7"/>
  <c r="F159" i="7"/>
  <c r="N159" i="7"/>
  <c r="P159" i="7"/>
  <c r="F160" i="7"/>
  <c r="F161" i="7"/>
  <c r="F162" i="7"/>
  <c r="N162" i="7"/>
  <c r="P162" i="7"/>
  <c r="F163" i="7"/>
  <c r="F164" i="7"/>
  <c r="F165" i="7"/>
  <c r="N165" i="7"/>
  <c r="P165" i="7"/>
  <c r="F166" i="7"/>
  <c r="F167" i="7"/>
  <c r="F168" i="7"/>
  <c r="N168" i="7"/>
  <c r="P168" i="7"/>
  <c r="F169" i="7"/>
  <c r="F170" i="7"/>
  <c r="F171" i="7"/>
  <c r="N171" i="7"/>
  <c r="P171" i="7"/>
  <c r="F172" i="7"/>
  <c r="F173" i="7"/>
  <c r="F174" i="7"/>
  <c r="N174" i="7"/>
  <c r="P174" i="7"/>
  <c r="F175" i="7"/>
  <c r="F176" i="7"/>
  <c r="F177" i="7"/>
  <c r="N177" i="7"/>
  <c r="P177" i="7"/>
  <c r="F178" i="7"/>
  <c r="F179" i="7"/>
  <c r="F180" i="7"/>
  <c r="K180" i="7"/>
  <c r="R180" i="7"/>
  <c r="N180" i="7"/>
  <c r="P180" i="7"/>
  <c r="F181" i="7"/>
  <c r="F182" i="7"/>
  <c r="F183" i="7"/>
  <c r="N183" i="7"/>
  <c r="P183" i="7"/>
  <c r="F184" i="7"/>
  <c r="F185" i="7"/>
  <c r="F186" i="7"/>
  <c r="N186" i="7"/>
  <c r="P186" i="7"/>
  <c r="F187" i="7"/>
  <c r="F188" i="7"/>
  <c r="F189" i="7"/>
  <c r="N189" i="7"/>
  <c r="P189" i="7"/>
  <c r="F190" i="7"/>
  <c r="F191" i="7"/>
  <c r="F192" i="7"/>
  <c r="N192" i="7"/>
  <c r="P192" i="7"/>
  <c r="F193" i="7"/>
  <c r="F194" i="7"/>
  <c r="F195" i="7"/>
  <c r="N195" i="7"/>
  <c r="P195" i="7"/>
  <c r="F196" i="7"/>
  <c r="F197" i="7"/>
  <c r="F198" i="7"/>
  <c r="N198" i="7"/>
  <c r="P198" i="7"/>
  <c r="F199" i="7"/>
  <c r="F200" i="7"/>
  <c r="F201" i="7"/>
  <c r="N201" i="7"/>
  <c r="P201" i="7"/>
  <c r="F202" i="7"/>
  <c r="F203" i="7"/>
  <c r="F204" i="7"/>
  <c r="N204" i="7"/>
  <c r="P204" i="7"/>
  <c r="F205" i="7"/>
  <c r="F206" i="7"/>
  <c r="F207" i="7"/>
  <c r="N207" i="7"/>
  <c r="P207" i="7"/>
  <c r="F208" i="7"/>
  <c r="F209" i="7"/>
  <c r="F210" i="7"/>
  <c r="N210" i="7"/>
  <c r="P210" i="7"/>
  <c r="F211" i="7"/>
  <c r="F212" i="7"/>
  <c r="F213" i="7"/>
  <c r="K213" i="7"/>
  <c r="R213" i="7"/>
  <c r="N213" i="7"/>
  <c r="P213" i="7"/>
  <c r="F214" i="7"/>
  <c r="F215" i="7"/>
  <c r="F216" i="7"/>
  <c r="N216" i="7"/>
  <c r="P216" i="7"/>
  <c r="F217" i="7"/>
  <c r="F218" i="7"/>
  <c r="F219" i="7"/>
  <c r="N219" i="7"/>
  <c r="P219" i="7"/>
  <c r="F220" i="7"/>
  <c r="F221" i="7"/>
  <c r="F222" i="7"/>
  <c r="N222" i="7"/>
  <c r="P222" i="7"/>
  <c r="F223" i="7"/>
  <c r="F224" i="7"/>
  <c r="F225" i="7"/>
  <c r="N225" i="7"/>
  <c r="P225" i="7"/>
  <c r="F226" i="7"/>
  <c r="F227" i="7"/>
  <c r="F228" i="7"/>
  <c r="K228" i="7"/>
  <c r="R228" i="7"/>
  <c r="N228" i="7"/>
  <c r="P228" i="7"/>
  <c r="F229" i="7"/>
  <c r="F230" i="7"/>
  <c r="F231" i="7"/>
  <c r="N231" i="7"/>
  <c r="P231" i="7"/>
  <c r="F232" i="7"/>
  <c r="F233" i="7"/>
  <c r="F234" i="7"/>
  <c r="N234" i="7"/>
  <c r="P234" i="7"/>
  <c r="F235" i="7"/>
  <c r="F236" i="7"/>
  <c r="F237" i="7"/>
  <c r="N237" i="7"/>
  <c r="P237" i="7"/>
  <c r="F238" i="7"/>
  <c r="F239" i="7"/>
  <c r="F240" i="7"/>
  <c r="N240" i="7"/>
  <c r="P240" i="7"/>
  <c r="F241" i="7"/>
  <c r="F242" i="7"/>
  <c r="F243" i="7"/>
  <c r="N243" i="7"/>
  <c r="P243" i="7"/>
  <c r="F244" i="7"/>
  <c r="F245" i="7"/>
  <c r="F246" i="7"/>
  <c r="K246" i="7"/>
  <c r="R246" i="7"/>
  <c r="N246" i="7"/>
  <c r="P246" i="7"/>
  <c r="F247" i="7"/>
  <c r="F248" i="7"/>
  <c r="F249" i="7"/>
  <c r="N249" i="7"/>
  <c r="P249" i="7"/>
  <c r="F250" i="7"/>
  <c r="F251" i="7"/>
  <c r="F252" i="7"/>
  <c r="N252" i="7"/>
  <c r="P252" i="7"/>
  <c r="F253" i="7"/>
  <c r="F254" i="7"/>
  <c r="F255" i="7"/>
  <c r="N255" i="7"/>
  <c r="P255" i="7"/>
  <c r="F256" i="7"/>
  <c r="F257" i="7"/>
  <c r="F258" i="7"/>
  <c r="N258" i="7"/>
  <c r="P258" i="7"/>
  <c r="F259" i="7"/>
  <c r="F260" i="7"/>
  <c r="F261" i="7"/>
  <c r="N261" i="7"/>
  <c r="P261" i="7"/>
  <c r="F262" i="7"/>
  <c r="F263" i="7"/>
  <c r="F264" i="7"/>
  <c r="N264" i="7"/>
  <c r="P264" i="7"/>
  <c r="F265" i="7"/>
  <c r="F266" i="7"/>
  <c r="F267" i="7"/>
  <c r="K267" i="7"/>
  <c r="R267" i="7"/>
  <c r="N267" i="7"/>
  <c r="P267" i="7"/>
  <c r="F268" i="7"/>
  <c r="F269" i="7"/>
  <c r="F270" i="7"/>
  <c r="K270" i="7"/>
  <c r="R270" i="7"/>
  <c r="N270" i="7"/>
  <c r="P270" i="7"/>
  <c r="F271" i="7"/>
  <c r="F272" i="7"/>
  <c r="F273" i="7"/>
  <c r="N273" i="7"/>
  <c r="P273" i="7"/>
  <c r="F274" i="7"/>
  <c r="F275" i="7"/>
  <c r="F276" i="7"/>
  <c r="N276" i="7"/>
  <c r="P276" i="7"/>
  <c r="F277" i="7"/>
  <c r="F278" i="7"/>
  <c r="F279" i="7"/>
  <c r="N279" i="7"/>
  <c r="P279" i="7"/>
  <c r="F280" i="7"/>
  <c r="F281" i="7"/>
  <c r="F282" i="7"/>
  <c r="N282" i="7"/>
  <c r="P282" i="7"/>
  <c r="F283" i="7"/>
  <c r="F284" i="7"/>
  <c r="F285" i="7"/>
  <c r="N285" i="7"/>
  <c r="P285" i="7"/>
  <c r="F286" i="7"/>
  <c r="F287" i="7"/>
  <c r="F288" i="7"/>
  <c r="N288" i="7"/>
  <c r="P288" i="7"/>
  <c r="F289" i="7"/>
  <c r="F290" i="7"/>
  <c r="F291" i="7"/>
  <c r="K291" i="7"/>
  <c r="R291" i="7"/>
  <c r="N291" i="7"/>
  <c r="P291" i="7"/>
  <c r="F292" i="7"/>
  <c r="F293" i="7"/>
  <c r="F294" i="7"/>
  <c r="N294" i="7"/>
  <c r="P294" i="7"/>
  <c r="F295" i="7"/>
  <c r="F296" i="7"/>
  <c r="F297" i="7"/>
  <c r="N297" i="7"/>
  <c r="P297" i="7"/>
  <c r="F298" i="7"/>
  <c r="F299" i="7"/>
  <c r="F300" i="7"/>
  <c r="N300" i="7"/>
  <c r="P300" i="7"/>
  <c r="F301" i="7"/>
  <c r="F302" i="7"/>
  <c r="F303" i="7"/>
  <c r="N303" i="7"/>
  <c r="P303" i="7"/>
  <c r="F304" i="7"/>
  <c r="F305" i="7"/>
  <c r="F306" i="7"/>
  <c r="N306" i="7"/>
  <c r="P306" i="7"/>
  <c r="F307" i="7"/>
  <c r="F308" i="7"/>
  <c r="F309" i="7"/>
  <c r="N309" i="7"/>
  <c r="P309" i="7"/>
  <c r="F310" i="7"/>
  <c r="F311" i="7"/>
  <c r="F312" i="7"/>
  <c r="N312" i="7"/>
  <c r="P312" i="7"/>
  <c r="F313" i="7"/>
  <c r="F314" i="7"/>
  <c r="K174" i="7"/>
  <c r="R174" i="7"/>
  <c r="K39" i="7"/>
  <c r="R39" i="7"/>
  <c r="K120" i="7"/>
  <c r="R120" i="7"/>
  <c r="K96" i="7"/>
  <c r="R96" i="7"/>
  <c r="K48" i="7"/>
  <c r="R48" i="7"/>
  <c r="K9" i="7"/>
  <c r="R9" i="7"/>
  <c r="R4" i="7" l="1"/>
  <c r="F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25" authorId="0" shapeId="0" xr:uid="{00000000-0006-0000-0100-000001000000}">
      <text>
        <r>
          <rPr>
            <sz val="9"/>
            <color indexed="81"/>
            <rFont val="Tahoma"/>
            <family val="2"/>
          </rPr>
          <t>Gwnewch yn siŵr eich bod wedi darllen cynnwys y tabiau Cyfarwyddiadau a'r Cwestiynau Cyffredin isod cyn llenwi'r ffurflen hon.</t>
        </r>
      </text>
    </comment>
    <comment ref="E27" authorId="0" shapeId="0" xr:uid="{00000000-0006-0000-0100-000002000000}">
      <text>
        <r>
          <rPr>
            <sz val="9"/>
            <color indexed="81"/>
            <rFont val="Tahoma"/>
            <family val="2"/>
          </rPr>
          <t xml:space="preserve">Dyma'r rhif sy'n ymddangos ar eich e-bost hysbysiad bwrsariaeth.
</t>
        </r>
      </text>
    </comment>
    <comment ref="E29" authorId="0" shapeId="0" xr:uid="{00000000-0006-0000-0100-000003000000}">
      <text>
        <r>
          <rPr>
            <sz val="9"/>
            <color indexed="81"/>
            <rFont val="Tahoma"/>
            <family val="2"/>
          </rPr>
          <t>Unwaith y bydd y Tîm Ariannu Myfyrwyr a Grantiau wedi derbyn eich ffurflen hawlio costau teithio gan eich goruchwylydd Cyfle Dysgu Ymarfer, byddwn yn anfon e-bost i chi.</t>
        </r>
      </text>
    </comment>
    <comment ref="E31" authorId="0" shapeId="0" xr:uid="{00000000-0006-0000-0100-000004000000}">
      <text>
        <r>
          <rPr>
            <sz val="9"/>
            <color indexed="81"/>
            <rFont val="Tahoma"/>
            <family val="2"/>
          </rPr>
          <t xml:space="preserve">Enw eich Prifysgol neu Goleg.
</t>
        </r>
      </text>
    </comment>
    <comment ref="E39" authorId="0" shapeId="0" xr:uid="{00000000-0006-0000-0100-000005000000}">
      <text>
        <r>
          <rPr>
            <sz val="9"/>
            <color indexed="81"/>
            <rFont val="Tahoma"/>
            <family val="2"/>
          </rPr>
          <t xml:space="preserve">Os yw'n wahanol i'ch cyfeiriad cartref parhaol
</t>
        </r>
      </text>
    </comment>
    <comment ref="E41" authorId="0" shapeId="0" xr:uid="{00000000-0006-0000-0100-000006000000}">
      <text>
        <r>
          <rPr>
            <sz val="9"/>
            <color indexed="81"/>
            <rFont val="Tahoma"/>
            <family val="2"/>
          </rPr>
          <t xml:space="preserve">Os bydd eich ffurflen gais am lety wedi ei gymeradwyo gan y Tîm Ariannu Myfyrwyr a Grantiau, rhowch gyfeiriad eich llety rhent neu G + B.
</t>
        </r>
      </text>
    </comment>
    <comment ref="E43" authorId="0" shapeId="0" xr:uid="{00000000-0006-0000-0100-000007000000}">
      <text>
        <r>
          <rPr>
            <sz val="9"/>
            <color indexed="81"/>
            <rFont val="Tahoma"/>
            <family val="2"/>
          </rPr>
          <t xml:space="preserve"> e.e. 20, 30, 80, 90 neu 100
</t>
        </r>
      </text>
    </comment>
    <comment ref="B50" authorId="0" shapeId="0" xr:uid="{00000000-0006-0000-0100-000008000000}">
      <text>
        <r>
          <rPr>
            <sz val="9"/>
            <color indexed="81"/>
            <rFont val="Tahoma"/>
            <family val="2"/>
          </rPr>
          <t>Darllenwch adran 3.1 o'r Cynllun Teithio</t>
        </r>
        <r>
          <rPr>
            <sz val="9"/>
            <color indexed="81"/>
            <rFont val="Tahoma"/>
            <family val="2"/>
          </rPr>
          <t xml:space="preserve">
20 diwrnod = £150
30 diwrnod = £225
80 diwrnod = £600
90 diwrnod = £675
100 diwrnod = £750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Meirion Hughes</author>
    <author>Alexander Shore</author>
  </authors>
  <commentList>
    <comment ref="E3" authorId="0" shapeId="0" xr:uid="{00000000-0006-0000-0200-000001000000}">
      <text>
        <r>
          <rPr>
            <b/>
            <sz val="9"/>
            <color indexed="81"/>
            <rFont val="Tahoma"/>
            <family val="2"/>
          </rPr>
          <t>Peidiwch â rhoi eich enw yma.</t>
        </r>
      </text>
    </comment>
    <comment ref="E4" authorId="0" shapeId="0" xr:uid="{00000000-0006-0000-0200-000002000000}">
      <text>
        <r>
          <rPr>
            <b/>
            <sz val="9"/>
            <color indexed="81"/>
            <rFont val="Tahoma"/>
            <family val="2"/>
          </rPr>
          <t>Peidiwch â rhoi eich enw yma.</t>
        </r>
        <r>
          <rPr>
            <b/>
            <sz val="8"/>
            <color indexed="81"/>
            <rFont val="Tahoma"/>
            <family val="2"/>
          </rPr>
          <t xml:space="preserve">
</t>
        </r>
      </text>
    </comment>
    <comment ref="B9" authorId="1" shapeId="0" xr:uid="{00000000-0006-0000-0200-000003000000}">
      <text>
        <r>
          <rPr>
            <b/>
            <sz val="9"/>
            <color indexed="81"/>
            <rFont val="Tahoma"/>
            <family val="2"/>
          </rPr>
          <t>Defnyddiwch
dd/mm/bb</t>
        </r>
        <r>
          <rPr>
            <sz val="9"/>
            <color indexed="81"/>
            <rFont val="Tahoma"/>
            <family val="2"/>
          </rPr>
          <t xml:space="preserve">
</t>
        </r>
      </text>
    </comment>
    <comment ref="G9" authorId="1" shapeId="0" xr:uid="{00000000-0006-0000-0200-000004000000}">
      <text>
        <r>
          <rPr>
            <b/>
            <sz val="9"/>
            <color indexed="81"/>
            <rFont val="Tahoma"/>
            <family val="2"/>
          </rPr>
          <t>Anfonwch derbynneb</t>
        </r>
      </text>
    </comment>
    <comment ref="H9" authorId="1" shapeId="0" xr:uid="{00000000-0006-0000-0200-000005000000}">
      <text>
        <r>
          <rPr>
            <b/>
            <sz val="9"/>
            <color indexed="81"/>
            <rFont val="Tahoma"/>
            <family val="2"/>
          </rPr>
          <t>Anfonwch derbynneb</t>
        </r>
      </text>
    </comment>
    <comment ref="L9" authorId="1" shapeId="0" xr:uid="{00000000-0006-0000-0200-000006000000}">
      <text>
        <r>
          <rPr>
            <b/>
            <sz val="9"/>
            <color indexed="81"/>
            <rFont val="Tahoma"/>
            <family val="2"/>
          </rPr>
          <t>Anfonwch derbynneb</t>
        </r>
      </text>
    </comment>
    <comment ref="Q9" authorId="1" shapeId="0" xr:uid="{00000000-0006-0000-0200-000007000000}">
      <text>
        <r>
          <rPr>
            <b/>
            <sz val="9"/>
            <color indexed="81"/>
            <rFont val="Tahoma"/>
            <family val="2"/>
          </rPr>
          <t>Anfonwch derbynneb
 - dim ond costau tollau, twneli a bont. Dim bwyd a diod.</t>
        </r>
      </text>
    </comment>
    <comment ref="B12" authorId="1" shapeId="0" xr:uid="{00000000-0006-0000-0200-000008000000}">
      <text>
        <r>
          <rPr>
            <b/>
            <sz val="9"/>
            <color indexed="81"/>
            <rFont val="Tahoma"/>
            <family val="2"/>
          </rPr>
          <t>Defnyddiwch
dd/mm/bb</t>
        </r>
        <r>
          <rPr>
            <sz val="9"/>
            <color indexed="81"/>
            <rFont val="Tahoma"/>
            <family val="2"/>
          </rPr>
          <t xml:space="preserve">
</t>
        </r>
      </text>
    </comment>
    <comment ref="G12" authorId="1" shapeId="0" xr:uid="{00000000-0006-0000-0200-000009000000}">
      <text>
        <r>
          <rPr>
            <b/>
            <sz val="9"/>
            <color indexed="81"/>
            <rFont val="Tahoma"/>
            <family val="2"/>
          </rPr>
          <t>Anfonwch derbynneb</t>
        </r>
      </text>
    </comment>
    <comment ref="H12" authorId="1" shapeId="0" xr:uid="{00000000-0006-0000-0200-00000A000000}">
      <text>
        <r>
          <rPr>
            <b/>
            <sz val="9"/>
            <color indexed="81"/>
            <rFont val="Tahoma"/>
            <family val="2"/>
          </rPr>
          <t>Anfonwch derbynneb</t>
        </r>
      </text>
    </comment>
    <comment ref="L12" authorId="1" shapeId="0" xr:uid="{00000000-0006-0000-0200-00000B000000}">
      <text>
        <r>
          <rPr>
            <b/>
            <sz val="9"/>
            <color indexed="81"/>
            <rFont val="Tahoma"/>
            <family val="2"/>
          </rPr>
          <t>Anfonwch derbynneb</t>
        </r>
      </text>
    </comment>
    <comment ref="Q12" authorId="1" shapeId="0" xr:uid="{C02D7D30-4BEA-429D-9C4D-6C13B1E08CE2}">
      <text>
        <r>
          <rPr>
            <b/>
            <sz val="9"/>
            <color indexed="81"/>
            <rFont val="Tahoma"/>
            <family val="2"/>
          </rPr>
          <t>Anfonwch derbynneb
 - dim ond costau tollau, twneli a bont. Dim bwyd a diod.</t>
        </r>
      </text>
    </comment>
    <comment ref="B15" authorId="1" shapeId="0" xr:uid="{00000000-0006-0000-0200-00000D000000}">
      <text>
        <r>
          <rPr>
            <b/>
            <sz val="9"/>
            <color indexed="81"/>
            <rFont val="Tahoma"/>
            <family val="2"/>
          </rPr>
          <t>Defnyddiwch
dd/mm/bb</t>
        </r>
        <r>
          <rPr>
            <sz val="9"/>
            <color indexed="81"/>
            <rFont val="Tahoma"/>
            <family val="2"/>
          </rPr>
          <t xml:space="preserve">
</t>
        </r>
      </text>
    </comment>
    <comment ref="G15" authorId="1" shapeId="0" xr:uid="{00000000-0006-0000-0200-00000E000000}">
      <text>
        <r>
          <rPr>
            <b/>
            <sz val="9"/>
            <color indexed="81"/>
            <rFont val="Tahoma"/>
            <family val="2"/>
          </rPr>
          <t>Anfonwch derbynneb</t>
        </r>
      </text>
    </comment>
    <comment ref="H15" authorId="1" shapeId="0" xr:uid="{00000000-0006-0000-0200-00000F000000}">
      <text>
        <r>
          <rPr>
            <b/>
            <sz val="9"/>
            <color indexed="81"/>
            <rFont val="Tahoma"/>
            <family val="2"/>
          </rPr>
          <t>Anfonwch derbynneb</t>
        </r>
      </text>
    </comment>
    <comment ref="L15" authorId="1" shapeId="0" xr:uid="{00000000-0006-0000-0200-000010000000}">
      <text>
        <r>
          <rPr>
            <b/>
            <sz val="9"/>
            <color indexed="81"/>
            <rFont val="Tahoma"/>
            <family val="2"/>
          </rPr>
          <t>Anfonwch derbynneb</t>
        </r>
      </text>
    </comment>
    <comment ref="Q15" authorId="1" shapeId="0" xr:uid="{F9A26F13-6456-4A88-8D09-46D0BA124296}">
      <text>
        <r>
          <rPr>
            <b/>
            <sz val="9"/>
            <color indexed="81"/>
            <rFont val="Tahoma"/>
            <family val="2"/>
          </rPr>
          <t>Anfonwch derbynneb
 - dim ond costau tollau, twneli a bont. Dim bwyd a diod.</t>
        </r>
      </text>
    </comment>
    <comment ref="B18" authorId="1" shapeId="0" xr:uid="{00000000-0006-0000-0200-000012000000}">
      <text>
        <r>
          <rPr>
            <b/>
            <sz val="9"/>
            <color indexed="81"/>
            <rFont val="Tahoma"/>
            <family val="2"/>
          </rPr>
          <t>Defnyddiwch
dd/mm/bb</t>
        </r>
        <r>
          <rPr>
            <sz val="9"/>
            <color indexed="81"/>
            <rFont val="Tahoma"/>
            <family val="2"/>
          </rPr>
          <t xml:space="preserve">
</t>
        </r>
      </text>
    </comment>
    <comment ref="G18" authorId="1" shapeId="0" xr:uid="{00000000-0006-0000-0200-000013000000}">
      <text>
        <r>
          <rPr>
            <b/>
            <sz val="9"/>
            <color indexed="81"/>
            <rFont val="Tahoma"/>
            <family val="2"/>
          </rPr>
          <t>Anfonwch derbynneb</t>
        </r>
      </text>
    </comment>
    <comment ref="H18" authorId="1" shapeId="0" xr:uid="{00000000-0006-0000-0200-000014000000}">
      <text>
        <r>
          <rPr>
            <b/>
            <sz val="9"/>
            <color indexed="81"/>
            <rFont val="Tahoma"/>
            <family val="2"/>
          </rPr>
          <t>Anfonwch derbynneb</t>
        </r>
      </text>
    </comment>
    <comment ref="L18" authorId="1" shapeId="0" xr:uid="{00000000-0006-0000-0200-000015000000}">
      <text>
        <r>
          <rPr>
            <b/>
            <sz val="9"/>
            <color indexed="81"/>
            <rFont val="Tahoma"/>
            <family val="2"/>
          </rPr>
          <t>Anfonwch derbynneb</t>
        </r>
      </text>
    </comment>
    <comment ref="Q18" authorId="1" shapeId="0" xr:uid="{923B3E71-BC6C-4121-9662-1800DF12547A}">
      <text>
        <r>
          <rPr>
            <b/>
            <sz val="9"/>
            <color indexed="81"/>
            <rFont val="Tahoma"/>
            <family val="2"/>
          </rPr>
          <t>Anfonwch derbynneb
 - dim ond costau tollau, twneli a bont. Dim bwyd a diod.</t>
        </r>
      </text>
    </comment>
    <comment ref="B21" authorId="1" shapeId="0" xr:uid="{00000000-0006-0000-0200-000017000000}">
      <text>
        <r>
          <rPr>
            <b/>
            <sz val="9"/>
            <color indexed="81"/>
            <rFont val="Tahoma"/>
            <family val="2"/>
          </rPr>
          <t>Defnyddiwch
dd/mm/bb</t>
        </r>
        <r>
          <rPr>
            <sz val="9"/>
            <color indexed="81"/>
            <rFont val="Tahoma"/>
            <family val="2"/>
          </rPr>
          <t xml:space="preserve">
</t>
        </r>
      </text>
    </comment>
    <comment ref="G21" authorId="1" shapeId="0" xr:uid="{00000000-0006-0000-0200-000018000000}">
      <text>
        <r>
          <rPr>
            <b/>
            <sz val="9"/>
            <color indexed="81"/>
            <rFont val="Tahoma"/>
            <family val="2"/>
          </rPr>
          <t>Anfonwch derbynneb</t>
        </r>
      </text>
    </comment>
    <comment ref="H21" authorId="1" shapeId="0" xr:uid="{00000000-0006-0000-0200-000019000000}">
      <text>
        <r>
          <rPr>
            <b/>
            <sz val="9"/>
            <color indexed="81"/>
            <rFont val="Tahoma"/>
            <family val="2"/>
          </rPr>
          <t>Anfonwch derbynneb</t>
        </r>
      </text>
    </comment>
    <comment ref="L21" authorId="1" shapeId="0" xr:uid="{00000000-0006-0000-0200-00001A000000}">
      <text>
        <r>
          <rPr>
            <b/>
            <sz val="9"/>
            <color indexed="81"/>
            <rFont val="Tahoma"/>
            <family val="2"/>
          </rPr>
          <t>Anfonwch derbynneb</t>
        </r>
      </text>
    </comment>
    <comment ref="Q21" authorId="1" shapeId="0" xr:uid="{5A453F57-FDFE-4E11-9EDF-1B10756B8F7B}">
      <text>
        <r>
          <rPr>
            <b/>
            <sz val="9"/>
            <color indexed="81"/>
            <rFont val="Tahoma"/>
            <family val="2"/>
          </rPr>
          <t>Anfonwch derbynneb
 - dim ond costau tollau, twneli a bont. Dim bwyd a diod.</t>
        </r>
      </text>
    </comment>
    <comment ref="B24" authorId="1" shapeId="0" xr:uid="{00000000-0006-0000-0200-00001C000000}">
      <text>
        <r>
          <rPr>
            <b/>
            <sz val="9"/>
            <color indexed="81"/>
            <rFont val="Tahoma"/>
            <family val="2"/>
          </rPr>
          <t>Defnyddiwch
dd/mm/bb</t>
        </r>
        <r>
          <rPr>
            <sz val="9"/>
            <color indexed="81"/>
            <rFont val="Tahoma"/>
            <family val="2"/>
          </rPr>
          <t xml:space="preserve">
</t>
        </r>
      </text>
    </comment>
    <comment ref="G24" authorId="1" shapeId="0" xr:uid="{00000000-0006-0000-0200-00001D000000}">
      <text>
        <r>
          <rPr>
            <b/>
            <sz val="9"/>
            <color indexed="81"/>
            <rFont val="Tahoma"/>
            <family val="2"/>
          </rPr>
          <t>Anfonwch derbynneb</t>
        </r>
      </text>
    </comment>
    <comment ref="H24" authorId="1" shapeId="0" xr:uid="{00000000-0006-0000-0200-00001E000000}">
      <text>
        <r>
          <rPr>
            <b/>
            <sz val="9"/>
            <color indexed="81"/>
            <rFont val="Tahoma"/>
            <family val="2"/>
          </rPr>
          <t>Anfonwch derbynneb</t>
        </r>
      </text>
    </comment>
    <comment ref="L24" authorId="1" shapeId="0" xr:uid="{00000000-0006-0000-0200-00001F000000}">
      <text>
        <r>
          <rPr>
            <b/>
            <sz val="9"/>
            <color indexed="81"/>
            <rFont val="Tahoma"/>
            <family val="2"/>
          </rPr>
          <t>Anfonwch derbynneb</t>
        </r>
      </text>
    </comment>
    <comment ref="Q24" authorId="1" shapeId="0" xr:uid="{CC57260D-D129-4C70-B466-0B6B5E85B9DE}">
      <text>
        <r>
          <rPr>
            <b/>
            <sz val="9"/>
            <color indexed="81"/>
            <rFont val="Tahoma"/>
            <family val="2"/>
          </rPr>
          <t>Anfonwch derbynneb
 - dim ond costau tollau, twneli a bont. Dim bwyd a diod.</t>
        </r>
      </text>
    </comment>
    <comment ref="B27" authorId="1" shapeId="0" xr:uid="{00000000-0006-0000-0200-000021000000}">
      <text>
        <r>
          <rPr>
            <b/>
            <sz val="9"/>
            <color indexed="81"/>
            <rFont val="Tahoma"/>
            <family val="2"/>
          </rPr>
          <t>Defnyddiwch
dd/mm/bb</t>
        </r>
        <r>
          <rPr>
            <sz val="9"/>
            <color indexed="81"/>
            <rFont val="Tahoma"/>
            <family val="2"/>
          </rPr>
          <t xml:space="preserve">
</t>
        </r>
      </text>
    </comment>
    <comment ref="G27" authorId="1" shapeId="0" xr:uid="{00000000-0006-0000-0200-000022000000}">
      <text>
        <r>
          <rPr>
            <b/>
            <sz val="9"/>
            <color indexed="81"/>
            <rFont val="Tahoma"/>
            <family val="2"/>
          </rPr>
          <t>Anfonwch derbynneb</t>
        </r>
      </text>
    </comment>
    <comment ref="H27" authorId="1" shapeId="0" xr:uid="{00000000-0006-0000-0200-000023000000}">
      <text>
        <r>
          <rPr>
            <b/>
            <sz val="9"/>
            <color indexed="81"/>
            <rFont val="Tahoma"/>
            <family val="2"/>
          </rPr>
          <t>Anfonwch derbynneb</t>
        </r>
      </text>
    </comment>
    <comment ref="L27" authorId="1" shapeId="0" xr:uid="{00000000-0006-0000-0200-000024000000}">
      <text>
        <r>
          <rPr>
            <b/>
            <sz val="9"/>
            <color indexed="81"/>
            <rFont val="Tahoma"/>
            <family val="2"/>
          </rPr>
          <t>Anfonwch derbynneb</t>
        </r>
      </text>
    </comment>
    <comment ref="Q27" authorId="1" shapeId="0" xr:uid="{608A60AB-25F6-449E-901A-7E101AD36823}">
      <text>
        <r>
          <rPr>
            <b/>
            <sz val="9"/>
            <color indexed="81"/>
            <rFont val="Tahoma"/>
            <family val="2"/>
          </rPr>
          <t>Anfonwch derbynneb
 - dim ond costau tollau, twneli a bont. Dim bwyd a diod.</t>
        </r>
      </text>
    </comment>
    <comment ref="B30" authorId="1" shapeId="0" xr:uid="{00000000-0006-0000-0200-000026000000}">
      <text>
        <r>
          <rPr>
            <b/>
            <sz val="9"/>
            <color indexed="81"/>
            <rFont val="Tahoma"/>
            <family val="2"/>
          </rPr>
          <t>Defnyddiwch
dd/mm/bb</t>
        </r>
        <r>
          <rPr>
            <sz val="9"/>
            <color indexed="81"/>
            <rFont val="Tahoma"/>
            <family val="2"/>
          </rPr>
          <t xml:space="preserve">
</t>
        </r>
      </text>
    </comment>
    <comment ref="G30" authorId="1" shapeId="0" xr:uid="{00000000-0006-0000-0200-000027000000}">
      <text>
        <r>
          <rPr>
            <b/>
            <sz val="9"/>
            <color indexed="81"/>
            <rFont val="Tahoma"/>
            <family val="2"/>
          </rPr>
          <t>Anfonwch derbynneb</t>
        </r>
      </text>
    </comment>
    <comment ref="H30" authorId="1" shapeId="0" xr:uid="{00000000-0006-0000-0200-000028000000}">
      <text>
        <r>
          <rPr>
            <b/>
            <sz val="9"/>
            <color indexed="81"/>
            <rFont val="Tahoma"/>
            <family val="2"/>
          </rPr>
          <t>Anfonwch derbynneb</t>
        </r>
      </text>
    </comment>
    <comment ref="L30" authorId="1" shapeId="0" xr:uid="{00000000-0006-0000-0200-000029000000}">
      <text>
        <r>
          <rPr>
            <b/>
            <sz val="9"/>
            <color indexed="81"/>
            <rFont val="Tahoma"/>
            <family val="2"/>
          </rPr>
          <t>Anfonwch derbynneb</t>
        </r>
      </text>
    </comment>
    <comment ref="Q30" authorId="1" shapeId="0" xr:uid="{F31D5C1C-F72D-407B-A2DF-9BDC85E3DD60}">
      <text>
        <r>
          <rPr>
            <b/>
            <sz val="9"/>
            <color indexed="81"/>
            <rFont val="Tahoma"/>
            <family val="2"/>
          </rPr>
          <t>Anfonwch derbynneb
 - dim ond costau tollau, twneli a bont. Dim bwyd a diod.</t>
        </r>
      </text>
    </comment>
    <comment ref="B33" authorId="1" shapeId="0" xr:uid="{00000000-0006-0000-0200-00002B000000}">
      <text>
        <r>
          <rPr>
            <b/>
            <sz val="9"/>
            <color indexed="81"/>
            <rFont val="Tahoma"/>
            <family val="2"/>
          </rPr>
          <t>Defnyddiwch
dd/mm/bb</t>
        </r>
        <r>
          <rPr>
            <sz val="9"/>
            <color indexed="81"/>
            <rFont val="Tahoma"/>
            <family val="2"/>
          </rPr>
          <t xml:space="preserve">
</t>
        </r>
      </text>
    </comment>
    <comment ref="G33" authorId="1" shapeId="0" xr:uid="{00000000-0006-0000-0200-00002C000000}">
      <text>
        <r>
          <rPr>
            <b/>
            <sz val="9"/>
            <color indexed="81"/>
            <rFont val="Tahoma"/>
            <family val="2"/>
          </rPr>
          <t>Anfonwch derbynneb</t>
        </r>
      </text>
    </comment>
    <comment ref="H33" authorId="1" shapeId="0" xr:uid="{00000000-0006-0000-0200-00002D000000}">
      <text>
        <r>
          <rPr>
            <b/>
            <sz val="9"/>
            <color indexed="81"/>
            <rFont val="Tahoma"/>
            <family val="2"/>
          </rPr>
          <t>Anfonwch derbynneb</t>
        </r>
      </text>
    </comment>
    <comment ref="L33" authorId="1" shapeId="0" xr:uid="{00000000-0006-0000-0200-00002E000000}">
      <text>
        <r>
          <rPr>
            <b/>
            <sz val="9"/>
            <color indexed="81"/>
            <rFont val="Tahoma"/>
            <family val="2"/>
          </rPr>
          <t>Anfonwch derbynneb</t>
        </r>
      </text>
    </comment>
    <comment ref="Q33" authorId="1" shapeId="0" xr:uid="{73B3617F-7E7B-4863-B373-DD3B5F64360F}">
      <text>
        <r>
          <rPr>
            <b/>
            <sz val="9"/>
            <color indexed="81"/>
            <rFont val="Tahoma"/>
            <family val="2"/>
          </rPr>
          <t>Anfonwch derbynneb
 - dim ond costau tollau, twneli a bont. Dim bwyd a diod.</t>
        </r>
      </text>
    </comment>
    <comment ref="B36" authorId="1" shapeId="0" xr:uid="{00000000-0006-0000-0200-000030000000}">
      <text>
        <r>
          <rPr>
            <b/>
            <sz val="9"/>
            <color indexed="81"/>
            <rFont val="Tahoma"/>
            <family val="2"/>
          </rPr>
          <t>Defnyddiwch
dd/mm/bb</t>
        </r>
        <r>
          <rPr>
            <sz val="9"/>
            <color indexed="81"/>
            <rFont val="Tahoma"/>
            <family val="2"/>
          </rPr>
          <t xml:space="preserve">
</t>
        </r>
      </text>
    </comment>
    <comment ref="G36" authorId="1" shapeId="0" xr:uid="{00000000-0006-0000-0200-000031000000}">
      <text>
        <r>
          <rPr>
            <b/>
            <sz val="9"/>
            <color indexed="81"/>
            <rFont val="Tahoma"/>
            <family val="2"/>
          </rPr>
          <t>Anfonwch derbynneb</t>
        </r>
      </text>
    </comment>
    <comment ref="H36" authorId="1" shapeId="0" xr:uid="{00000000-0006-0000-0200-000032000000}">
      <text>
        <r>
          <rPr>
            <b/>
            <sz val="9"/>
            <color indexed="81"/>
            <rFont val="Tahoma"/>
            <family val="2"/>
          </rPr>
          <t>Anfonwch derbynneb</t>
        </r>
      </text>
    </comment>
    <comment ref="L36" authorId="1" shapeId="0" xr:uid="{00000000-0006-0000-0200-000033000000}">
      <text>
        <r>
          <rPr>
            <b/>
            <sz val="9"/>
            <color indexed="81"/>
            <rFont val="Tahoma"/>
            <family val="2"/>
          </rPr>
          <t>Anfonwch derbynneb</t>
        </r>
      </text>
    </comment>
    <comment ref="Q36" authorId="1" shapeId="0" xr:uid="{72223787-A8E7-422D-9449-D1CEF81D5848}">
      <text>
        <r>
          <rPr>
            <b/>
            <sz val="9"/>
            <color indexed="81"/>
            <rFont val="Tahoma"/>
            <family val="2"/>
          </rPr>
          <t>Anfonwch derbynneb
 - dim ond costau tollau, twneli a bont. Dim bwyd a diod.</t>
        </r>
      </text>
    </comment>
    <comment ref="B39" authorId="1" shapeId="0" xr:uid="{00000000-0006-0000-0200-000035000000}">
      <text>
        <r>
          <rPr>
            <b/>
            <sz val="9"/>
            <color indexed="81"/>
            <rFont val="Tahoma"/>
            <family val="2"/>
          </rPr>
          <t>Defnyddiwch
dd/mm/bb</t>
        </r>
        <r>
          <rPr>
            <sz val="9"/>
            <color indexed="81"/>
            <rFont val="Tahoma"/>
            <family val="2"/>
          </rPr>
          <t xml:space="preserve">
</t>
        </r>
      </text>
    </comment>
    <comment ref="G39" authorId="1" shapeId="0" xr:uid="{00000000-0006-0000-0200-000036000000}">
      <text>
        <r>
          <rPr>
            <b/>
            <sz val="9"/>
            <color indexed="81"/>
            <rFont val="Tahoma"/>
            <family val="2"/>
          </rPr>
          <t>Anfonwch derbynneb</t>
        </r>
      </text>
    </comment>
    <comment ref="H39" authorId="1" shapeId="0" xr:uid="{00000000-0006-0000-0200-000037000000}">
      <text>
        <r>
          <rPr>
            <b/>
            <sz val="9"/>
            <color indexed="81"/>
            <rFont val="Tahoma"/>
            <family val="2"/>
          </rPr>
          <t>Anfonwch derbynneb</t>
        </r>
      </text>
    </comment>
    <comment ref="L39" authorId="1" shapeId="0" xr:uid="{00000000-0006-0000-0200-000038000000}">
      <text>
        <r>
          <rPr>
            <b/>
            <sz val="9"/>
            <color indexed="81"/>
            <rFont val="Tahoma"/>
            <family val="2"/>
          </rPr>
          <t>Anfonwch derbynneb</t>
        </r>
      </text>
    </comment>
    <comment ref="Q39" authorId="1" shapeId="0" xr:uid="{802C5DA1-9B10-4BBB-A14D-C9B9EC3E9CDE}">
      <text>
        <r>
          <rPr>
            <b/>
            <sz val="9"/>
            <color indexed="81"/>
            <rFont val="Tahoma"/>
            <family val="2"/>
          </rPr>
          <t>Anfonwch derbynneb
 - dim ond costau tollau, twneli a bont. Dim bwyd a diod.</t>
        </r>
      </text>
    </comment>
    <comment ref="B42" authorId="1" shapeId="0" xr:uid="{00000000-0006-0000-0200-00003A000000}">
      <text>
        <r>
          <rPr>
            <b/>
            <sz val="9"/>
            <color indexed="81"/>
            <rFont val="Tahoma"/>
            <family val="2"/>
          </rPr>
          <t>Defnyddiwch
dd/mm/bb</t>
        </r>
        <r>
          <rPr>
            <sz val="9"/>
            <color indexed="81"/>
            <rFont val="Tahoma"/>
            <family val="2"/>
          </rPr>
          <t xml:space="preserve">
</t>
        </r>
      </text>
    </comment>
    <comment ref="G42" authorId="1" shapeId="0" xr:uid="{00000000-0006-0000-0200-00003B000000}">
      <text>
        <r>
          <rPr>
            <b/>
            <sz val="9"/>
            <color indexed="81"/>
            <rFont val="Tahoma"/>
            <family val="2"/>
          </rPr>
          <t>Anfonwch derbynneb</t>
        </r>
      </text>
    </comment>
    <comment ref="H42" authorId="1" shapeId="0" xr:uid="{00000000-0006-0000-0200-00003C000000}">
      <text>
        <r>
          <rPr>
            <b/>
            <sz val="9"/>
            <color indexed="81"/>
            <rFont val="Tahoma"/>
            <family val="2"/>
          </rPr>
          <t>Anfonwch derbynneb</t>
        </r>
      </text>
    </comment>
    <comment ref="L42" authorId="1" shapeId="0" xr:uid="{00000000-0006-0000-0200-00003D000000}">
      <text>
        <r>
          <rPr>
            <b/>
            <sz val="9"/>
            <color indexed="81"/>
            <rFont val="Tahoma"/>
            <family val="2"/>
          </rPr>
          <t>Anfonwch derbynneb</t>
        </r>
      </text>
    </comment>
    <comment ref="Q42" authorId="1" shapeId="0" xr:uid="{DF6A8BDE-157E-4638-95C7-899CA3B64B4A}">
      <text>
        <r>
          <rPr>
            <b/>
            <sz val="9"/>
            <color indexed="81"/>
            <rFont val="Tahoma"/>
            <family val="2"/>
          </rPr>
          <t>Anfonwch derbynneb
 - dim ond costau tollau, twneli a bont. Dim bwyd a diod.</t>
        </r>
      </text>
    </comment>
    <comment ref="B45" authorId="1" shapeId="0" xr:uid="{00000000-0006-0000-0200-00003F000000}">
      <text>
        <r>
          <rPr>
            <b/>
            <sz val="9"/>
            <color indexed="81"/>
            <rFont val="Tahoma"/>
            <family val="2"/>
          </rPr>
          <t>Defnyddiwch
dd/mm/bb</t>
        </r>
        <r>
          <rPr>
            <sz val="9"/>
            <color indexed="81"/>
            <rFont val="Tahoma"/>
            <family val="2"/>
          </rPr>
          <t xml:space="preserve">
</t>
        </r>
      </text>
    </comment>
    <comment ref="G45" authorId="1" shapeId="0" xr:uid="{00000000-0006-0000-0200-000040000000}">
      <text>
        <r>
          <rPr>
            <b/>
            <sz val="9"/>
            <color indexed="81"/>
            <rFont val="Tahoma"/>
            <family val="2"/>
          </rPr>
          <t>Anfonwch derbynneb</t>
        </r>
      </text>
    </comment>
    <comment ref="H45" authorId="1" shapeId="0" xr:uid="{00000000-0006-0000-0200-000041000000}">
      <text>
        <r>
          <rPr>
            <b/>
            <sz val="9"/>
            <color indexed="81"/>
            <rFont val="Tahoma"/>
            <family val="2"/>
          </rPr>
          <t>Anfonwch derbynneb</t>
        </r>
      </text>
    </comment>
    <comment ref="L45" authorId="1" shapeId="0" xr:uid="{00000000-0006-0000-0200-000042000000}">
      <text>
        <r>
          <rPr>
            <b/>
            <sz val="9"/>
            <color indexed="81"/>
            <rFont val="Tahoma"/>
            <family val="2"/>
          </rPr>
          <t>Anfonwch derbynneb</t>
        </r>
      </text>
    </comment>
    <comment ref="Q45" authorId="1" shapeId="0" xr:uid="{97CFC93A-C26B-4315-9CF5-5474AC476472}">
      <text>
        <r>
          <rPr>
            <b/>
            <sz val="9"/>
            <color indexed="81"/>
            <rFont val="Tahoma"/>
            <family val="2"/>
          </rPr>
          <t>Anfonwch derbynneb
 - dim ond costau tollau, twneli a bont. Dim bwyd a diod.</t>
        </r>
      </text>
    </comment>
    <comment ref="B48" authorId="1" shapeId="0" xr:uid="{00000000-0006-0000-0200-000044000000}">
      <text>
        <r>
          <rPr>
            <b/>
            <sz val="9"/>
            <color indexed="81"/>
            <rFont val="Tahoma"/>
            <family val="2"/>
          </rPr>
          <t>Defnyddiwch
dd/mm/bb</t>
        </r>
        <r>
          <rPr>
            <sz val="9"/>
            <color indexed="81"/>
            <rFont val="Tahoma"/>
            <family val="2"/>
          </rPr>
          <t xml:space="preserve">
</t>
        </r>
      </text>
    </comment>
    <comment ref="G48" authorId="1" shapeId="0" xr:uid="{00000000-0006-0000-0200-000045000000}">
      <text>
        <r>
          <rPr>
            <b/>
            <sz val="9"/>
            <color indexed="81"/>
            <rFont val="Tahoma"/>
            <family val="2"/>
          </rPr>
          <t>Anfonwch derbynneb</t>
        </r>
      </text>
    </comment>
    <comment ref="H48" authorId="1" shapeId="0" xr:uid="{00000000-0006-0000-0200-000046000000}">
      <text>
        <r>
          <rPr>
            <b/>
            <sz val="9"/>
            <color indexed="81"/>
            <rFont val="Tahoma"/>
            <family val="2"/>
          </rPr>
          <t>Anfonwch derbynneb</t>
        </r>
      </text>
    </comment>
    <comment ref="L48" authorId="1" shapeId="0" xr:uid="{00000000-0006-0000-0200-000047000000}">
      <text>
        <r>
          <rPr>
            <b/>
            <sz val="9"/>
            <color indexed="81"/>
            <rFont val="Tahoma"/>
            <family val="2"/>
          </rPr>
          <t>Anfonwch derbynneb</t>
        </r>
      </text>
    </comment>
    <comment ref="Q48" authorId="1" shapeId="0" xr:uid="{EB62A238-FDFB-41D5-B33D-C331BA93DE85}">
      <text>
        <r>
          <rPr>
            <b/>
            <sz val="9"/>
            <color indexed="81"/>
            <rFont val="Tahoma"/>
            <family val="2"/>
          </rPr>
          <t>Anfonwch derbynneb
 - dim ond costau tollau, twneli a bont. Dim bwyd a diod.</t>
        </r>
      </text>
    </comment>
    <comment ref="B51" authorId="1" shapeId="0" xr:uid="{00000000-0006-0000-0200-000049000000}">
      <text>
        <r>
          <rPr>
            <b/>
            <sz val="9"/>
            <color indexed="81"/>
            <rFont val="Tahoma"/>
            <family val="2"/>
          </rPr>
          <t>Defnyddiwch
dd/mm/bb</t>
        </r>
        <r>
          <rPr>
            <sz val="9"/>
            <color indexed="81"/>
            <rFont val="Tahoma"/>
            <family val="2"/>
          </rPr>
          <t xml:space="preserve">
</t>
        </r>
      </text>
    </comment>
    <comment ref="G51" authorId="1" shapeId="0" xr:uid="{00000000-0006-0000-0200-00004A000000}">
      <text>
        <r>
          <rPr>
            <b/>
            <sz val="9"/>
            <color indexed="81"/>
            <rFont val="Tahoma"/>
            <family val="2"/>
          </rPr>
          <t>Anfonwch derbynneb</t>
        </r>
      </text>
    </comment>
    <comment ref="H51" authorId="1" shapeId="0" xr:uid="{00000000-0006-0000-0200-00004B000000}">
      <text>
        <r>
          <rPr>
            <b/>
            <sz val="9"/>
            <color indexed="81"/>
            <rFont val="Tahoma"/>
            <family val="2"/>
          </rPr>
          <t>Anfonwch derbynneb</t>
        </r>
      </text>
    </comment>
    <comment ref="L51" authorId="1" shapeId="0" xr:uid="{00000000-0006-0000-0200-00004C000000}">
      <text>
        <r>
          <rPr>
            <b/>
            <sz val="9"/>
            <color indexed="81"/>
            <rFont val="Tahoma"/>
            <family val="2"/>
          </rPr>
          <t>Anfonwch derbynneb</t>
        </r>
      </text>
    </comment>
    <comment ref="Q51" authorId="1" shapeId="0" xr:uid="{72778F2F-CDDA-4F5B-9A1C-2C7E68B8CEAD}">
      <text>
        <r>
          <rPr>
            <b/>
            <sz val="9"/>
            <color indexed="81"/>
            <rFont val="Tahoma"/>
            <family val="2"/>
          </rPr>
          <t>Anfonwch derbynneb
 - dim ond costau tollau, twneli a bont. Dim bwyd a diod.</t>
        </r>
      </text>
    </comment>
    <comment ref="B54" authorId="1" shapeId="0" xr:uid="{00000000-0006-0000-0200-00004E000000}">
      <text>
        <r>
          <rPr>
            <b/>
            <sz val="9"/>
            <color indexed="81"/>
            <rFont val="Tahoma"/>
            <family val="2"/>
          </rPr>
          <t>Defnyddiwch
dd/mm/bb</t>
        </r>
        <r>
          <rPr>
            <sz val="9"/>
            <color indexed="81"/>
            <rFont val="Tahoma"/>
            <family val="2"/>
          </rPr>
          <t xml:space="preserve">
</t>
        </r>
      </text>
    </comment>
    <comment ref="G54" authorId="1" shapeId="0" xr:uid="{00000000-0006-0000-0200-00004F000000}">
      <text>
        <r>
          <rPr>
            <b/>
            <sz val="9"/>
            <color indexed="81"/>
            <rFont val="Tahoma"/>
            <family val="2"/>
          </rPr>
          <t>Anfonwch derbynneb</t>
        </r>
      </text>
    </comment>
    <comment ref="H54" authorId="1" shapeId="0" xr:uid="{00000000-0006-0000-0200-000050000000}">
      <text>
        <r>
          <rPr>
            <b/>
            <sz val="9"/>
            <color indexed="81"/>
            <rFont val="Tahoma"/>
            <family val="2"/>
          </rPr>
          <t>Anfonwch derbynneb</t>
        </r>
      </text>
    </comment>
    <comment ref="L54" authorId="1" shapeId="0" xr:uid="{00000000-0006-0000-0200-000051000000}">
      <text>
        <r>
          <rPr>
            <b/>
            <sz val="9"/>
            <color indexed="81"/>
            <rFont val="Tahoma"/>
            <family val="2"/>
          </rPr>
          <t>Anfonwch derbynneb</t>
        </r>
      </text>
    </comment>
    <comment ref="Q54" authorId="1" shapeId="0" xr:uid="{C74B379D-0703-4670-B486-EB001553EE9D}">
      <text>
        <r>
          <rPr>
            <b/>
            <sz val="9"/>
            <color indexed="81"/>
            <rFont val="Tahoma"/>
            <family val="2"/>
          </rPr>
          <t>Anfonwch derbynneb
 - dim ond costau tollau, twneli a bont. Dim bwyd a diod.</t>
        </r>
      </text>
    </comment>
    <comment ref="B57" authorId="1" shapeId="0" xr:uid="{00000000-0006-0000-0200-000053000000}">
      <text>
        <r>
          <rPr>
            <b/>
            <sz val="9"/>
            <color indexed="81"/>
            <rFont val="Tahoma"/>
            <family val="2"/>
          </rPr>
          <t>Defnyddiwch
dd/mm/bb</t>
        </r>
        <r>
          <rPr>
            <sz val="9"/>
            <color indexed="81"/>
            <rFont val="Tahoma"/>
            <family val="2"/>
          </rPr>
          <t xml:space="preserve">
</t>
        </r>
      </text>
    </comment>
    <comment ref="G57" authorId="1" shapeId="0" xr:uid="{00000000-0006-0000-0200-000054000000}">
      <text>
        <r>
          <rPr>
            <b/>
            <sz val="9"/>
            <color indexed="81"/>
            <rFont val="Tahoma"/>
            <family val="2"/>
          </rPr>
          <t>Anfonwch derbynneb</t>
        </r>
      </text>
    </comment>
    <comment ref="H57" authorId="1" shapeId="0" xr:uid="{00000000-0006-0000-0200-000055000000}">
      <text>
        <r>
          <rPr>
            <b/>
            <sz val="9"/>
            <color indexed="81"/>
            <rFont val="Tahoma"/>
            <family val="2"/>
          </rPr>
          <t>Anfonwch derbynneb</t>
        </r>
      </text>
    </comment>
    <comment ref="L57" authorId="1" shapeId="0" xr:uid="{00000000-0006-0000-0200-000056000000}">
      <text>
        <r>
          <rPr>
            <b/>
            <sz val="9"/>
            <color indexed="81"/>
            <rFont val="Tahoma"/>
            <family val="2"/>
          </rPr>
          <t>Anfonwch derbynneb</t>
        </r>
      </text>
    </comment>
    <comment ref="Q57" authorId="1" shapeId="0" xr:uid="{A41D6CCA-FE28-44D4-A6E1-1772EA0AB49F}">
      <text>
        <r>
          <rPr>
            <b/>
            <sz val="9"/>
            <color indexed="81"/>
            <rFont val="Tahoma"/>
            <family val="2"/>
          </rPr>
          <t>Anfonwch derbynneb
 - dim ond costau tollau, twneli a bont. Dim bwyd a diod.</t>
        </r>
      </text>
    </comment>
    <comment ref="B60" authorId="1" shapeId="0" xr:uid="{00000000-0006-0000-0200-000058000000}">
      <text>
        <r>
          <rPr>
            <b/>
            <sz val="9"/>
            <color indexed="81"/>
            <rFont val="Tahoma"/>
            <family val="2"/>
          </rPr>
          <t>Defnyddiwch
dd/mm/bb</t>
        </r>
        <r>
          <rPr>
            <sz val="9"/>
            <color indexed="81"/>
            <rFont val="Tahoma"/>
            <family val="2"/>
          </rPr>
          <t xml:space="preserve">
</t>
        </r>
      </text>
    </comment>
    <comment ref="G60" authorId="1" shapeId="0" xr:uid="{00000000-0006-0000-0200-000059000000}">
      <text>
        <r>
          <rPr>
            <b/>
            <sz val="9"/>
            <color indexed="81"/>
            <rFont val="Tahoma"/>
            <family val="2"/>
          </rPr>
          <t>Anfonwch derbynneb</t>
        </r>
      </text>
    </comment>
    <comment ref="H60" authorId="1" shapeId="0" xr:uid="{00000000-0006-0000-0200-00005A000000}">
      <text>
        <r>
          <rPr>
            <b/>
            <sz val="9"/>
            <color indexed="81"/>
            <rFont val="Tahoma"/>
            <family val="2"/>
          </rPr>
          <t>Anfonwch derbynneb</t>
        </r>
      </text>
    </comment>
    <comment ref="L60" authorId="1" shapeId="0" xr:uid="{00000000-0006-0000-0200-00005B000000}">
      <text>
        <r>
          <rPr>
            <b/>
            <sz val="9"/>
            <color indexed="81"/>
            <rFont val="Tahoma"/>
            <family val="2"/>
          </rPr>
          <t>Anfonwch derbynneb</t>
        </r>
      </text>
    </comment>
    <comment ref="Q60" authorId="1" shapeId="0" xr:uid="{705960DA-F61B-43FC-A5EE-D7B090E5CFEF}">
      <text>
        <r>
          <rPr>
            <b/>
            <sz val="9"/>
            <color indexed="81"/>
            <rFont val="Tahoma"/>
            <family val="2"/>
          </rPr>
          <t>Anfonwch derbynneb
 - dim ond costau tollau, twneli a bont. Dim bwyd a diod.</t>
        </r>
      </text>
    </comment>
    <comment ref="B63" authorId="1" shapeId="0" xr:uid="{00000000-0006-0000-0200-00005D000000}">
      <text>
        <r>
          <rPr>
            <b/>
            <sz val="9"/>
            <color indexed="81"/>
            <rFont val="Tahoma"/>
            <family val="2"/>
          </rPr>
          <t>Defnyddiwch
dd/mm/bb</t>
        </r>
        <r>
          <rPr>
            <sz val="9"/>
            <color indexed="81"/>
            <rFont val="Tahoma"/>
            <family val="2"/>
          </rPr>
          <t xml:space="preserve">
</t>
        </r>
      </text>
    </comment>
    <comment ref="G63" authorId="1" shapeId="0" xr:uid="{00000000-0006-0000-0200-00005E000000}">
      <text>
        <r>
          <rPr>
            <b/>
            <sz val="9"/>
            <color indexed="81"/>
            <rFont val="Tahoma"/>
            <family val="2"/>
          </rPr>
          <t>Anfonwch derbynneb</t>
        </r>
      </text>
    </comment>
    <comment ref="H63" authorId="1" shapeId="0" xr:uid="{00000000-0006-0000-0200-00005F000000}">
      <text>
        <r>
          <rPr>
            <b/>
            <sz val="9"/>
            <color indexed="81"/>
            <rFont val="Tahoma"/>
            <family val="2"/>
          </rPr>
          <t>Anfonwch derbynneb</t>
        </r>
      </text>
    </comment>
    <comment ref="L63" authorId="1" shapeId="0" xr:uid="{00000000-0006-0000-0200-000060000000}">
      <text>
        <r>
          <rPr>
            <b/>
            <sz val="9"/>
            <color indexed="81"/>
            <rFont val="Tahoma"/>
            <family val="2"/>
          </rPr>
          <t>Anfonwch derbynneb</t>
        </r>
      </text>
    </comment>
    <comment ref="Q63" authorId="1" shapeId="0" xr:uid="{8CDDF4C8-5109-42B9-9EA7-02953447A97E}">
      <text>
        <r>
          <rPr>
            <b/>
            <sz val="9"/>
            <color indexed="81"/>
            <rFont val="Tahoma"/>
            <family val="2"/>
          </rPr>
          <t>Anfonwch derbynneb
 - dim ond costau tollau, twneli a bont. Dim bwyd a diod.</t>
        </r>
      </text>
    </comment>
    <comment ref="B66" authorId="1" shapeId="0" xr:uid="{00000000-0006-0000-0200-000062000000}">
      <text>
        <r>
          <rPr>
            <b/>
            <sz val="9"/>
            <color indexed="81"/>
            <rFont val="Tahoma"/>
            <family val="2"/>
          </rPr>
          <t>Defnyddiwch
dd/mm/bb</t>
        </r>
        <r>
          <rPr>
            <sz val="9"/>
            <color indexed="81"/>
            <rFont val="Tahoma"/>
            <family val="2"/>
          </rPr>
          <t xml:space="preserve">
</t>
        </r>
      </text>
    </comment>
    <comment ref="G66" authorId="1" shapeId="0" xr:uid="{00000000-0006-0000-0200-000063000000}">
      <text>
        <r>
          <rPr>
            <b/>
            <sz val="9"/>
            <color indexed="81"/>
            <rFont val="Tahoma"/>
            <family val="2"/>
          </rPr>
          <t>Anfonwch derbynneb</t>
        </r>
      </text>
    </comment>
    <comment ref="H66" authorId="1" shapeId="0" xr:uid="{00000000-0006-0000-0200-000064000000}">
      <text>
        <r>
          <rPr>
            <b/>
            <sz val="9"/>
            <color indexed="81"/>
            <rFont val="Tahoma"/>
            <family val="2"/>
          </rPr>
          <t>Anfonwch derbynneb</t>
        </r>
      </text>
    </comment>
    <comment ref="L66" authorId="1" shapeId="0" xr:uid="{00000000-0006-0000-0200-000065000000}">
      <text>
        <r>
          <rPr>
            <b/>
            <sz val="9"/>
            <color indexed="81"/>
            <rFont val="Tahoma"/>
            <family val="2"/>
          </rPr>
          <t>Anfonwch derbynneb</t>
        </r>
      </text>
    </comment>
    <comment ref="Q66" authorId="1" shapeId="0" xr:uid="{45C0FBBB-1EC2-4E41-9599-753DCBF905F5}">
      <text>
        <r>
          <rPr>
            <b/>
            <sz val="9"/>
            <color indexed="81"/>
            <rFont val="Tahoma"/>
            <family val="2"/>
          </rPr>
          <t>Anfonwch derbynneb
 - dim ond costau tollau, twneli a bont. Dim bwyd a diod.</t>
        </r>
      </text>
    </comment>
    <comment ref="B69" authorId="1" shapeId="0" xr:uid="{00000000-0006-0000-0200-000067000000}">
      <text>
        <r>
          <rPr>
            <b/>
            <sz val="9"/>
            <color indexed="81"/>
            <rFont val="Tahoma"/>
            <family val="2"/>
          </rPr>
          <t>Defnyddiwch
dd/mm/bb</t>
        </r>
        <r>
          <rPr>
            <sz val="9"/>
            <color indexed="81"/>
            <rFont val="Tahoma"/>
            <family val="2"/>
          </rPr>
          <t xml:space="preserve">
</t>
        </r>
      </text>
    </comment>
    <comment ref="G69" authorId="1" shapeId="0" xr:uid="{00000000-0006-0000-0200-000068000000}">
      <text>
        <r>
          <rPr>
            <b/>
            <sz val="9"/>
            <color indexed="81"/>
            <rFont val="Tahoma"/>
            <family val="2"/>
          </rPr>
          <t>Anfonwch derbynneb</t>
        </r>
      </text>
    </comment>
    <comment ref="H69" authorId="1" shapeId="0" xr:uid="{00000000-0006-0000-0200-000069000000}">
      <text>
        <r>
          <rPr>
            <b/>
            <sz val="9"/>
            <color indexed="81"/>
            <rFont val="Tahoma"/>
            <family val="2"/>
          </rPr>
          <t>Anfonwch derbynneb</t>
        </r>
      </text>
    </comment>
    <comment ref="L69" authorId="1" shapeId="0" xr:uid="{00000000-0006-0000-0200-00006A000000}">
      <text>
        <r>
          <rPr>
            <b/>
            <sz val="9"/>
            <color indexed="81"/>
            <rFont val="Tahoma"/>
            <family val="2"/>
          </rPr>
          <t>Anfonwch derbynneb</t>
        </r>
      </text>
    </comment>
    <comment ref="Q69" authorId="1" shapeId="0" xr:uid="{DB663237-F1DE-44C7-9B83-DC9FD0C3FF54}">
      <text>
        <r>
          <rPr>
            <b/>
            <sz val="9"/>
            <color indexed="81"/>
            <rFont val="Tahoma"/>
            <family val="2"/>
          </rPr>
          <t>Anfonwch derbynneb
 - dim ond costau tollau, twneli a bont. Dim bwyd a diod.</t>
        </r>
      </text>
    </comment>
    <comment ref="B72" authorId="1" shapeId="0" xr:uid="{00000000-0006-0000-0200-00006C000000}">
      <text>
        <r>
          <rPr>
            <b/>
            <sz val="9"/>
            <color indexed="81"/>
            <rFont val="Tahoma"/>
            <family val="2"/>
          </rPr>
          <t>Defnyddiwch
dd/mm/bb</t>
        </r>
        <r>
          <rPr>
            <sz val="9"/>
            <color indexed="81"/>
            <rFont val="Tahoma"/>
            <family val="2"/>
          </rPr>
          <t xml:space="preserve">
</t>
        </r>
      </text>
    </comment>
    <comment ref="G72" authorId="1" shapeId="0" xr:uid="{00000000-0006-0000-0200-00006D000000}">
      <text>
        <r>
          <rPr>
            <b/>
            <sz val="9"/>
            <color indexed="81"/>
            <rFont val="Tahoma"/>
            <family val="2"/>
          </rPr>
          <t>Anfonwch derbynneb</t>
        </r>
      </text>
    </comment>
    <comment ref="H72" authorId="1" shapeId="0" xr:uid="{00000000-0006-0000-0200-00006E000000}">
      <text>
        <r>
          <rPr>
            <b/>
            <sz val="9"/>
            <color indexed="81"/>
            <rFont val="Tahoma"/>
            <family val="2"/>
          </rPr>
          <t>Anfonwch derbynneb</t>
        </r>
      </text>
    </comment>
    <comment ref="L72" authorId="1" shapeId="0" xr:uid="{00000000-0006-0000-0200-00006F000000}">
      <text>
        <r>
          <rPr>
            <b/>
            <sz val="9"/>
            <color indexed="81"/>
            <rFont val="Tahoma"/>
            <family val="2"/>
          </rPr>
          <t>Anfonwch derbynneb</t>
        </r>
      </text>
    </comment>
    <comment ref="Q72" authorId="1" shapeId="0" xr:uid="{ACF8A94D-F65E-4F5F-9CC3-90D8EA5A1246}">
      <text>
        <r>
          <rPr>
            <b/>
            <sz val="9"/>
            <color indexed="81"/>
            <rFont val="Tahoma"/>
            <family val="2"/>
          </rPr>
          <t>Anfonwch derbynneb
 - dim ond costau tollau, twneli a bont. Dim bwyd a diod.</t>
        </r>
      </text>
    </comment>
    <comment ref="B75" authorId="1" shapeId="0" xr:uid="{00000000-0006-0000-0200-000071000000}">
      <text>
        <r>
          <rPr>
            <b/>
            <sz val="9"/>
            <color indexed="81"/>
            <rFont val="Tahoma"/>
            <family val="2"/>
          </rPr>
          <t>Defnyddiwch
dd/mm/bb</t>
        </r>
        <r>
          <rPr>
            <sz val="9"/>
            <color indexed="81"/>
            <rFont val="Tahoma"/>
            <family val="2"/>
          </rPr>
          <t xml:space="preserve">
</t>
        </r>
      </text>
    </comment>
    <comment ref="G75" authorId="1" shapeId="0" xr:uid="{00000000-0006-0000-0200-000072000000}">
      <text>
        <r>
          <rPr>
            <b/>
            <sz val="9"/>
            <color indexed="81"/>
            <rFont val="Tahoma"/>
            <family val="2"/>
          </rPr>
          <t>Anfonwch derbynneb</t>
        </r>
      </text>
    </comment>
    <comment ref="H75" authorId="1" shapeId="0" xr:uid="{00000000-0006-0000-0200-000073000000}">
      <text>
        <r>
          <rPr>
            <b/>
            <sz val="9"/>
            <color indexed="81"/>
            <rFont val="Tahoma"/>
            <family val="2"/>
          </rPr>
          <t>Anfonwch derbynneb</t>
        </r>
      </text>
    </comment>
    <comment ref="L75" authorId="1" shapeId="0" xr:uid="{00000000-0006-0000-0200-000074000000}">
      <text>
        <r>
          <rPr>
            <b/>
            <sz val="9"/>
            <color indexed="81"/>
            <rFont val="Tahoma"/>
            <family val="2"/>
          </rPr>
          <t>Anfonwch derbynneb</t>
        </r>
      </text>
    </comment>
    <comment ref="Q75" authorId="1" shapeId="0" xr:uid="{131E8B25-EDEE-44E0-98E3-83F2B7541302}">
      <text>
        <r>
          <rPr>
            <b/>
            <sz val="9"/>
            <color indexed="81"/>
            <rFont val="Tahoma"/>
            <family val="2"/>
          </rPr>
          <t>Anfonwch derbynneb
 - dim ond costau tollau, twneli a bont. Dim bwyd a diod.</t>
        </r>
      </text>
    </comment>
    <comment ref="B78" authorId="1" shapeId="0" xr:uid="{00000000-0006-0000-0200-000076000000}">
      <text>
        <r>
          <rPr>
            <b/>
            <sz val="9"/>
            <color indexed="81"/>
            <rFont val="Tahoma"/>
            <family val="2"/>
          </rPr>
          <t>Defnyddiwch
dd/mm/bb</t>
        </r>
        <r>
          <rPr>
            <sz val="9"/>
            <color indexed="81"/>
            <rFont val="Tahoma"/>
            <family val="2"/>
          </rPr>
          <t xml:space="preserve">
</t>
        </r>
      </text>
    </comment>
    <comment ref="G78" authorId="1" shapeId="0" xr:uid="{00000000-0006-0000-0200-000077000000}">
      <text>
        <r>
          <rPr>
            <b/>
            <sz val="9"/>
            <color indexed="81"/>
            <rFont val="Tahoma"/>
            <family val="2"/>
          </rPr>
          <t>Anfonwch derbynneb</t>
        </r>
      </text>
    </comment>
    <comment ref="H78" authorId="1" shapeId="0" xr:uid="{00000000-0006-0000-0200-000078000000}">
      <text>
        <r>
          <rPr>
            <b/>
            <sz val="9"/>
            <color indexed="81"/>
            <rFont val="Tahoma"/>
            <family val="2"/>
          </rPr>
          <t>Anfonwch derbynneb</t>
        </r>
      </text>
    </comment>
    <comment ref="L78" authorId="1" shapeId="0" xr:uid="{00000000-0006-0000-0200-000079000000}">
      <text>
        <r>
          <rPr>
            <b/>
            <sz val="9"/>
            <color indexed="81"/>
            <rFont val="Tahoma"/>
            <family val="2"/>
          </rPr>
          <t>Anfonwch derbynneb</t>
        </r>
      </text>
    </comment>
    <comment ref="Q78" authorId="1" shapeId="0" xr:uid="{4FB27D4B-F680-4A6F-80E4-C1798920F387}">
      <text>
        <r>
          <rPr>
            <b/>
            <sz val="9"/>
            <color indexed="81"/>
            <rFont val="Tahoma"/>
            <family val="2"/>
          </rPr>
          <t>Anfonwch derbynneb
 - dim ond costau tollau, twneli a bont. Dim bwyd a diod.</t>
        </r>
      </text>
    </comment>
    <comment ref="B81" authorId="1" shapeId="0" xr:uid="{00000000-0006-0000-0200-00007B000000}">
      <text>
        <r>
          <rPr>
            <b/>
            <sz val="9"/>
            <color indexed="81"/>
            <rFont val="Tahoma"/>
            <family val="2"/>
          </rPr>
          <t>Defnyddiwch
dd/mm/bb</t>
        </r>
        <r>
          <rPr>
            <sz val="9"/>
            <color indexed="81"/>
            <rFont val="Tahoma"/>
            <family val="2"/>
          </rPr>
          <t xml:space="preserve">
</t>
        </r>
      </text>
    </comment>
    <comment ref="G81" authorId="1" shapeId="0" xr:uid="{00000000-0006-0000-0200-00007C000000}">
      <text>
        <r>
          <rPr>
            <b/>
            <sz val="9"/>
            <color indexed="81"/>
            <rFont val="Tahoma"/>
            <family val="2"/>
          </rPr>
          <t>Anfonwch derbynneb</t>
        </r>
      </text>
    </comment>
    <comment ref="H81" authorId="1" shapeId="0" xr:uid="{00000000-0006-0000-0200-00007D000000}">
      <text>
        <r>
          <rPr>
            <b/>
            <sz val="9"/>
            <color indexed="81"/>
            <rFont val="Tahoma"/>
            <family val="2"/>
          </rPr>
          <t>Anfonwch derbynneb</t>
        </r>
      </text>
    </comment>
    <comment ref="L81" authorId="1" shapeId="0" xr:uid="{00000000-0006-0000-0200-00007E000000}">
      <text>
        <r>
          <rPr>
            <b/>
            <sz val="9"/>
            <color indexed="81"/>
            <rFont val="Tahoma"/>
            <family val="2"/>
          </rPr>
          <t>Anfonwch derbynneb</t>
        </r>
      </text>
    </comment>
    <comment ref="Q81" authorId="1" shapeId="0" xr:uid="{4C0CCEBD-DF62-4F18-A947-D04DB8B42DF4}">
      <text>
        <r>
          <rPr>
            <b/>
            <sz val="9"/>
            <color indexed="81"/>
            <rFont val="Tahoma"/>
            <family val="2"/>
          </rPr>
          <t>Anfonwch derbynneb
 - dim ond costau tollau, twneli a bont. Dim bwyd a diod.</t>
        </r>
      </text>
    </comment>
    <comment ref="B84" authorId="1" shapeId="0" xr:uid="{00000000-0006-0000-0200-000080000000}">
      <text>
        <r>
          <rPr>
            <b/>
            <sz val="9"/>
            <color indexed="81"/>
            <rFont val="Tahoma"/>
            <family val="2"/>
          </rPr>
          <t>Defnyddiwch
dd/mm/bb</t>
        </r>
        <r>
          <rPr>
            <sz val="9"/>
            <color indexed="81"/>
            <rFont val="Tahoma"/>
            <family val="2"/>
          </rPr>
          <t xml:space="preserve">
</t>
        </r>
      </text>
    </comment>
    <comment ref="G84" authorId="1" shapeId="0" xr:uid="{00000000-0006-0000-0200-000081000000}">
      <text>
        <r>
          <rPr>
            <b/>
            <sz val="9"/>
            <color indexed="81"/>
            <rFont val="Tahoma"/>
            <family val="2"/>
          </rPr>
          <t>Anfonwch derbynneb</t>
        </r>
      </text>
    </comment>
    <comment ref="H84" authorId="1" shapeId="0" xr:uid="{00000000-0006-0000-0200-000082000000}">
      <text>
        <r>
          <rPr>
            <b/>
            <sz val="9"/>
            <color indexed="81"/>
            <rFont val="Tahoma"/>
            <family val="2"/>
          </rPr>
          <t>Anfonwch derbynneb</t>
        </r>
      </text>
    </comment>
    <comment ref="L84" authorId="1" shapeId="0" xr:uid="{00000000-0006-0000-0200-000083000000}">
      <text>
        <r>
          <rPr>
            <b/>
            <sz val="9"/>
            <color indexed="81"/>
            <rFont val="Tahoma"/>
            <family val="2"/>
          </rPr>
          <t>Anfonwch derbynneb</t>
        </r>
      </text>
    </comment>
    <comment ref="Q84" authorId="1" shapeId="0" xr:uid="{EB79F370-C423-4B98-AB8D-2B03C1AB6F83}">
      <text>
        <r>
          <rPr>
            <b/>
            <sz val="9"/>
            <color indexed="81"/>
            <rFont val="Tahoma"/>
            <family val="2"/>
          </rPr>
          <t>Anfonwch derbynneb
 - dim ond costau tollau, twneli a bont. Dim bwyd a diod.</t>
        </r>
      </text>
    </comment>
    <comment ref="B87" authorId="1" shapeId="0" xr:uid="{00000000-0006-0000-0200-000085000000}">
      <text>
        <r>
          <rPr>
            <b/>
            <sz val="9"/>
            <color indexed="81"/>
            <rFont val="Tahoma"/>
            <family val="2"/>
          </rPr>
          <t>Defnyddiwch
dd/mm/bb</t>
        </r>
        <r>
          <rPr>
            <sz val="9"/>
            <color indexed="81"/>
            <rFont val="Tahoma"/>
            <family val="2"/>
          </rPr>
          <t xml:space="preserve">
</t>
        </r>
      </text>
    </comment>
    <comment ref="G87" authorId="1" shapeId="0" xr:uid="{00000000-0006-0000-0200-000086000000}">
      <text>
        <r>
          <rPr>
            <b/>
            <sz val="9"/>
            <color indexed="81"/>
            <rFont val="Tahoma"/>
            <family val="2"/>
          </rPr>
          <t>Anfonwch derbynneb</t>
        </r>
      </text>
    </comment>
    <comment ref="H87" authorId="1" shapeId="0" xr:uid="{00000000-0006-0000-0200-000087000000}">
      <text>
        <r>
          <rPr>
            <b/>
            <sz val="9"/>
            <color indexed="81"/>
            <rFont val="Tahoma"/>
            <family val="2"/>
          </rPr>
          <t>Anfonwch derbynneb</t>
        </r>
      </text>
    </comment>
    <comment ref="L87" authorId="1" shapeId="0" xr:uid="{00000000-0006-0000-0200-000088000000}">
      <text>
        <r>
          <rPr>
            <b/>
            <sz val="9"/>
            <color indexed="81"/>
            <rFont val="Tahoma"/>
            <family val="2"/>
          </rPr>
          <t>Anfonwch derbynneb</t>
        </r>
      </text>
    </comment>
    <comment ref="Q87" authorId="1" shapeId="0" xr:uid="{77A9B0BE-3B39-4337-BDEE-42C9CB6067D0}">
      <text>
        <r>
          <rPr>
            <b/>
            <sz val="9"/>
            <color indexed="81"/>
            <rFont val="Tahoma"/>
            <family val="2"/>
          </rPr>
          <t>Anfonwch derbynneb
 - dim ond costau tollau, twneli a bont. Dim bwyd a diod.</t>
        </r>
      </text>
    </comment>
    <comment ref="B90" authorId="1" shapeId="0" xr:uid="{00000000-0006-0000-0200-00008A000000}">
      <text>
        <r>
          <rPr>
            <b/>
            <sz val="9"/>
            <color indexed="81"/>
            <rFont val="Tahoma"/>
            <family val="2"/>
          </rPr>
          <t>Defnyddiwch
dd/mm/bb</t>
        </r>
        <r>
          <rPr>
            <sz val="9"/>
            <color indexed="81"/>
            <rFont val="Tahoma"/>
            <family val="2"/>
          </rPr>
          <t xml:space="preserve">
</t>
        </r>
      </text>
    </comment>
    <comment ref="G90" authorId="1" shapeId="0" xr:uid="{00000000-0006-0000-0200-00008B000000}">
      <text>
        <r>
          <rPr>
            <b/>
            <sz val="9"/>
            <color indexed="81"/>
            <rFont val="Tahoma"/>
            <family val="2"/>
          </rPr>
          <t>Anfonwch derbynneb</t>
        </r>
      </text>
    </comment>
    <comment ref="H90" authorId="1" shapeId="0" xr:uid="{00000000-0006-0000-0200-00008C000000}">
      <text>
        <r>
          <rPr>
            <b/>
            <sz val="9"/>
            <color indexed="81"/>
            <rFont val="Tahoma"/>
            <family val="2"/>
          </rPr>
          <t>Anfonwch derbynneb</t>
        </r>
      </text>
    </comment>
    <comment ref="L90" authorId="1" shapeId="0" xr:uid="{00000000-0006-0000-0200-00008D000000}">
      <text>
        <r>
          <rPr>
            <b/>
            <sz val="9"/>
            <color indexed="81"/>
            <rFont val="Tahoma"/>
            <family val="2"/>
          </rPr>
          <t>Anfonwch derbynneb</t>
        </r>
      </text>
    </comment>
    <comment ref="Q90" authorId="1" shapeId="0" xr:uid="{4208453F-C372-46AF-A3B4-CD50FCF79478}">
      <text>
        <r>
          <rPr>
            <b/>
            <sz val="9"/>
            <color indexed="81"/>
            <rFont val="Tahoma"/>
            <family val="2"/>
          </rPr>
          <t>Anfonwch derbynneb
 - dim ond costau tollau, twneli a bont. Dim bwyd a diod.</t>
        </r>
      </text>
    </comment>
    <comment ref="B93" authorId="1" shapeId="0" xr:uid="{00000000-0006-0000-0200-00008F000000}">
      <text>
        <r>
          <rPr>
            <b/>
            <sz val="9"/>
            <color indexed="81"/>
            <rFont val="Tahoma"/>
            <family val="2"/>
          </rPr>
          <t>Defnyddiwch
dd/mm/bb</t>
        </r>
        <r>
          <rPr>
            <sz val="9"/>
            <color indexed="81"/>
            <rFont val="Tahoma"/>
            <family val="2"/>
          </rPr>
          <t xml:space="preserve">
</t>
        </r>
      </text>
    </comment>
    <comment ref="G93" authorId="1" shapeId="0" xr:uid="{00000000-0006-0000-0200-000090000000}">
      <text>
        <r>
          <rPr>
            <b/>
            <sz val="9"/>
            <color indexed="81"/>
            <rFont val="Tahoma"/>
            <family val="2"/>
          </rPr>
          <t>Anfonwch derbynneb</t>
        </r>
      </text>
    </comment>
    <comment ref="H93" authorId="1" shapeId="0" xr:uid="{00000000-0006-0000-0200-000091000000}">
      <text>
        <r>
          <rPr>
            <b/>
            <sz val="9"/>
            <color indexed="81"/>
            <rFont val="Tahoma"/>
            <family val="2"/>
          </rPr>
          <t>Anfonwch derbynneb</t>
        </r>
      </text>
    </comment>
    <comment ref="L93" authorId="1" shapeId="0" xr:uid="{00000000-0006-0000-0200-000092000000}">
      <text>
        <r>
          <rPr>
            <b/>
            <sz val="9"/>
            <color indexed="81"/>
            <rFont val="Tahoma"/>
            <family val="2"/>
          </rPr>
          <t>Anfonwch derbynneb</t>
        </r>
      </text>
    </comment>
    <comment ref="Q93" authorId="1" shapeId="0" xr:uid="{A2794650-BE36-4EE8-8031-1BBD83D8C967}">
      <text>
        <r>
          <rPr>
            <b/>
            <sz val="9"/>
            <color indexed="81"/>
            <rFont val="Tahoma"/>
            <family val="2"/>
          </rPr>
          <t>Anfonwch derbynneb
 - dim ond costau tollau, twneli a bont. Dim bwyd a diod.</t>
        </r>
      </text>
    </comment>
    <comment ref="B96" authorId="1" shapeId="0" xr:uid="{00000000-0006-0000-0200-000094000000}">
      <text>
        <r>
          <rPr>
            <b/>
            <sz val="9"/>
            <color indexed="81"/>
            <rFont val="Tahoma"/>
            <family val="2"/>
          </rPr>
          <t>Defnyddiwch
dd/mm/bb</t>
        </r>
        <r>
          <rPr>
            <sz val="9"/>
            <color indexed="81"/>
            <rFont val="Tahoma"/>
            <family val="2"/>
          </rPr>
          <t xml:space="preserve">
</t>
        </r>
      </text>
    </comment>
    <comment ref="G96" authorId="1" shapeId="0" xr:uid="{00000000-0006-0000-0200-000095000000}">
      <text>
        <r>
          <rPr>
            <b/>
            <sz val="9"/>
            <color indexed="81"/>
            <rFont val="Tahoma"/>
            <family val="2"/>
          </rPr>
          <t>Anfonwch derbynneb</t>
        </r>
      </text>
    </comment>
    <comment ref="H96" authorId="1" shapeId="0" xr:uid="{00000000-0006-0000-0200-000096000000}">
      <text>
        <r>
          <rPr>
            <b/>
            <sz val="9"/>
            <color indexed="81"/>
            <rFont val="Tahoma"/>
            <family val="2"/>
          </rPr>
          <t>Anfonwch derbynneb</t>
        </r>
      </text>
    </comment>
    <comment ref="L96" authorId="1" shapeId="0" xr:uid="{00000000-0006-0000-0200-000097000000}">
      <text>
        <r>
          <rPr>
            <b/>
            <sz val="9"/>
            <color indexed="81"/>
            <rFont val="Tahoma"/>
            <family val="2"/>
          </rPr>
          <t>Anfonwch derbynneb</t>
        </r>
      </text>
    </comment>
    <comment ref="Q96" authorId="1" shapeId="0" xr:uid="{0FA6054B-61E0-40A8-BEAB-9B705571B121}">
      <text>
        <r>
          <rPr>
            <b/>
            <sz val="9"/>
            <color indexed="81"/>
            <rFont val="Tahoma"/>
            <family val="2"/>
          </rPr>
          <t>Anfonwch derbynneb
 - dim ond costau tollau, twneli a bont. Dim bwyd a diod.</t>
        </r>
      </text>
    </comment>
    <comment ref="B99" authorId="1" shapeId="0" xr:uid="{00000000-0006-0000-0200-000099000000}">
      <text>
        <r>
          <rPr>
            <b/>
            <sz val="9"/>
            <color indexed="81"/>
            <rFont val="Tahoma"/>
            <family val="2"/>
          </rPr>
          <t>Defnyddiwch
dd/mm/bb</t>
        </r>
        <r>
          <rPr>
            <sz val="9"/>
            <color indexed="81"/>
            <rFont val="Tahoma"/>
            <family val="2"/>
          </rPr>
          <t xml:space="preserve">
</t>
        </r>
      </text>
    </comment>
    <comment ref="G99" authorId="1" shapeId="0" xr:uid="{00000000-0006-0000-0200-00009A000000}">
      <text>
        <r>
          <rPr>
            <b/>
            <sz val="9"/>
            <color indexed="81"/>
            <rFont val="Tahoma"/>
            <family val="2"/>
          </rPr>
          <t>Anfonwch derbynneb</t>
        </r>
      </text>
    </comment>
    <comment ref="H99" authorId="1" shapeId="0" xr:uid="{00000000-0006-0000-0200-00009B000000}">
      <text>
        <r>
          <rPr>
            <b/>
            <sz val="9"/>
            <color indexed="81"/>
            <rFont val="Tahoma"/>
            <family val="2"/>
          </rPr>
          <t>Anfonwch derbynneb</t>
        </r>
      </text>
    </comment>
    <comment ref="L99" authorId="1" shapeId="0" xr:uid="{00000000-0006-0000-0200-00009C000000}">
      <text>
        <r>
          <rPr>
            <b/>
            <sz val="9"/>
            <color indexed="81"/>
            <rFont val="Tahoma"/>
            <family val="2"/>
          </rPr>
          <t>Anfonwch derbynneb</t>
        </r>
      </text>
    </comment>
    <comment ref="Q99" authorId="1" shapeId="0" xr:uid="{5F42AEBF-946C-4F86-A308-19D020076EFE}">
      <text>
        <r>
          <rPr>
            <b/>
            <sz val="9"/>
            <color indexed="81"/>
            <rFont val="Tahoma"/>
            <family val="2"/>
          </rPr>
          <t>Anfonwch derbynneb
 - dim ond costau tollau, twneli a bont. Dim bwyd a diod.</t>
        </r>
      </text>
    </comment>
    <comment ref="B102" authorId="1" shapeId="0" xr:uid="{00000000-0006-0000-0200-00009E000000}">
      <text>
        <r>
          <rPr>
            <b/>
            <sz val="9"/>
            <color indexed="81"/>
            <rFont val="Tahoma"/>
            <family val="2"/>
          </rPr>
          <t>Defnyddiwch
dd/mm/bb</t>
        </r>
        <r>
          <rPr>
            <sz val="9"/>
            <color indexed="81"/>
            <rFont val="Tahoma"/>
            <family val="2"/>
          </rPr>
          <t xml:space="preserve">
</t>
        </r>
      </text>
    </comment>
    <comment ref="G102" authorId="1" shapeId="0" xr:uid="{00000000-0006-0000-0200-00009F000000}">
      <text>
        <r>
          <rPr>
            <b/>
            <sz val="9"/>
            <color indexed="81"/>
            <rFont val="Tahoma"/>
            <family val="2"/>
          </rPr>
          <t>Anfonwch derbynneb</t>
        </r>
      </text>
    </comment>
    <comment ref="H102" authorId="1" shapeId="0" xr:uid="{00000000-0006-0000-0200-0000A0000000}">
      <text>
        <r>
          <rPr>
            <b/>
            <sz val="9"/>
            <color indexed="81"/>
            <rFont val="Tahoma"/>
            <family val="2"/>
          </rPr>
          <t>Anfonwch derbynneb</t>
        </r>
      </text>
    </comment>
    <comment ref="L102" authorId="1" shapeId="0" xr:uid="{00000000-0006-0000-0200-0000A1000000}">
      <text>
        <r>
          <rPr>
            <b/>
            <sz val="9"/>
            <color indexed="81"/>
            <rFont val="Tahoma"/>
            <family val="2"/>
          </rPr>
          <t>Anfonwch derbynneb</t>
        </r>
      </text>
    </comment>
    <comment ref="Q102" authorId="1" shapeId="0" xr:uid="{663DAFF3-5470-49DA-A7D7-ABB05CC521CB}">
      <text>
        <r>
          <rPr>
            <b/>
            <sz val="9"/>
            <color indexed="81"/>
            <rFont val="Tahoma"/>
            <family val="2"/>
          </rPr>
          <t>Anfonwch derbynneb
 - dim ond costau tollau, twneli a bont. Dim bwyd a diod.</t>
        </r>
      </text>
    </comment>
    <comment ref="B105" authorId="1" shapeId="0" xr:uid="{00000000-0006-0000-0200-0000A3000000}">
      <text>
        <r>
          <rPr>
            <b/>
            <sz val="9"/>
            <color indexed="81"/>
            <rFont val="Tahoma"/>
            <family val="2"/>
          </rPr>
          <t>Defnyddiwch
dd/mm/bb</t>
        </r>
        <r>
          <rPr>
            <sz val="9"/>
            <color indexed="81"/>
            <rFont val="Tahoma"/>
            <family val="2"/>
          </rPr>
          <t xml:space="preserve">
</t>
        </r>
      </text>
    </comment>
    <comment ref="G105" authorId="1" shapeId="0" xr:uid="{00000000-0006-0000-0200-0000A4000000}">
      <text>
        <r>
          <rPr>
            <b/>
            <sz val="9"/>
            <color indexed="81"/>
            <rFont val="Tahoma"/>
            <family val="2"/>
          </rPr>
          <t>Anfonwch derbynneb</t>
        </r>
      </text>
    </comment>
    <comment ref="H105" authorId="1" shapeId="0" xr:uid="{00000000-0006-0000-0200-0000A5000000}">
      <text>
        <r>
          <rPr>
            <b/>
            <sz val="9"/>
            <color indexed="81"/>
            <rFont val="Tahoma"/>
            <family val="2"/>
          </rPr>
          <t>Anfonwch derbynneb</t>
        </r>
      </text>
    </comment>
    <comment ref="L105" authorId="1" shapeId="0" xr:uid="{00000000-0006-0000-0200-0000A6000000}">
      <text>
        <r>
          <rPr>
            <b/>
            <sz val="9"/>
            <color indexed="81"/>
            <rFont val="Tahoma"/>
            <family val="2"/>
          </rPr>
          <t>Anfonwch derbynneb</t>
        </r>
      </text>
    </comment>
    <comment ref="Q105" authorId="1" shapeId="0" xr:uid="{8EC96BD4-0CDB-446B-8ECE-3D788EE552B0}">
      <text>
        <r>
          <rPr>
            <b/>
            <sz val="9"/>
            <color indexed="81"/>
            <rFont val="Tahoma"/>
            <family val="2"/>
          </rPr>
          <t>Anfonwch derbynneb
 - dim ond costau tollau, twneli a bont. Dim bwyd a diod.</t>
        </r>
      </text>
    </comment>
    <comment ref="B108" authorId="1" shapeId="0" xr:uid="{00000000-0006-0000-0200-0000A8000000}">
      <text>
        <r>
          <rPr>
            <b/>
            <sz val="9"/>
            <color indexed="81"/>
            <rFont val="Tahoma"/>
            <family val="2"/>
          </rPr>
          <t>Defnyddiwch
dd/mm/bb</t>
        </r>
        <r>
          <rPr>
            <sz val="9"/>
            <color indexed="81"/>
            <rFont val="Tahoma"/>
            <family val="2"/>
          </rPr>
          <t xml:space="preserve">
</t>
        </r>
      </text>
    </comment>
    <comment ref="G108" authorId="1" shapeId="0" xr:uid="{00000000-0006-0000-0200-0000A9000000}">
      <text>
        <r>
          <rPr>
            <b/>
            <sz val="9"/>
            <color indexed="81"/>
            <rFont val="Tahoma"/>
            <family val="2"/>
          </rPr>
          <t>Anfonwch derbynneb</t>
        </r>
      </text>
    </comment>
    <comment ref="H108" authorId="1" shapeId="0" xr:uid="{00000000-0006-0000-0200-0000AA000000}">
      <text>
        <r>
          <rPr>
            <b/>
            <sz val="9"/>
            <color indexed="81"/>
            <rFont val="Tahoma"/>
            <family val="2"/>
          </rPr>
          <t>Anfonwch derbynneb</t>
        </r>
      </text>
    </comment>
    <comment ref="L108" authorId="1" shapeId="0" xr:uid="{00000000-0006-0000-0200-0000AB000000}">
      <text>
        <r>
          <rPr>
            <b/>
            <sz val="9"/>
            <color indexed="81"/>
            <rFont val="Tahoma"/>
            <family val="2"/>
          </rPr>
          <t>Anfonwch derbynneb</t>
        </r>
      </text>
    </comment>
    <comment ref="Q108" authorId="1" shapeId="0" xr:uid="{827B552C-846F-42D6-A8BC-152F15C1C786}">
      <text>
        <r>
          <rPr>
            <b/>
            <sz val="9"/>
            <color indexed="81"/>
            <rFont val="Tahoma"/>
            <family val="2"/>
          </rPr>
          <t>Anfonwch derbynneb
 - dim ond costau tollau, twneli a bont. Dim bwyd a diod.</t>
        </r>
      </text>
    </comment>
    <comment ref="B111" authorId="1" shapeId="0" xr:uid="{00000000-0006-0000-0200-0000AD000000}">
      <text>
        <r>
          <rPr>
            <b/>
            <sz val="9"/>
            <color indexed="81"/>
            <rFont val="Tahoma"/>
            <family val="2"/>
          </rPr>
          <t>Defnyddiwch
dd/mm/bb</t>
        </r>
        <r>
          <rPr>
            <sz val="9"/>
            <color indexed="81"/>
            <rFont val="Tahoma"/>
            <family val="2"/>
          </rPr>
          <t xml:space="preserve">
</t>
        </r>
      </text>
    </comment>
    <comment ref="G111" authorId="1" shapeId="0" xr:uid="{00000000-0006-0000-0200-0000AE000000}">
      <text>
        <r>
          <rPr>
            <b/>
            <sz val="9"/>
            <color indexed="81"/>
            <rFont val="Tahoma"/>
            <family val="2"/>
          </rPr>
          <t>Anfonwch derbynneb</t>
        </r>
      </text>
    </comment>
    <comment ref="H111" authorId="1" shapeId="0" xr:uid="{00000000-0006-0000-0200-0000AF000000}">
      <text>
        <r>
          <rPr>
            <b/>
            <sz val="9"/>
            <color indexed="81"/>
            <rFont val="Tahoma"/>
            <family val="2"/>
          </rPr>
          <t>Anfonwch derbynneb</t>
        </r>
      </text>
    </comment>
    <comment ref="L111" authorId="1" shapeId="0" xr:uid="{00000000-0006-0000-0200-0000B0000000}">
      <text>
        <r>
          <rPr>
            <b/>
            <sz val="9"/>
            <color indexed="81"/>
            <rFont val="Tahoma"/>
            <family val="2"/>
          </rPr>
          <t>Anfonwch derbynneb</t>
        </r>
      </text>
    </comment>
    <comment ref="Q111" authorId="1" shapeId="0" xr:uid="{FF333ABD-AA4E-4761-8450-D108C31E3189}">
      <text>
        <r>
          <rPr>
            <b/>
            <sz val="9"/>
            <color indexed="81"/>
            <rFont val="Tahoma"/>
            <family val="2"/>
          </rPr>
          <t>Anfonwch derbynneb
 - dim ond costau tollau, twneli a bont. Dim bwyd a diod.</t>
        </r>
      </text>
    </comment>
    <comment ref="B114" authorId="1" shapeId="0" xr:uid="{00000000-0006-0000-0200-0000B2000000}">
      <text>
        <r>
          <rPr>
            <b/>
            <sz val="9"/>
            <color indexed="81"/>
            <rFont val="Tahoma"/>
            <family val="2"/>
          </rPr>
          <t>Defnyddiwch
dd/mm/bb</t>
        </r>
        <r>
          <rPr>
            <sz val="9"/>
            <color indexed="81"/>
            <rFont val="Tahoma"/>
            <family val="2"/>
          </rPr>
          <t xml:space="preserve">
</t>
        </r>
      </text>
    </comment>
    <comment ref="G114" authorId="1" shapeId="0" xr:uid="{00000000-0006-0000-0200-0000B3000000}">
      <text>
        <r>
          <rPr>
            <b/>
            <sz val="9"/>
            <color indexed="81"/>
            <rFont val="Tahoma"/>
            <family val="2"/>
          </rPr>
          <t>Anfonwch derbynneb</t>
        </r>
      </text>
    </comment>
    <comment ref="H114" authorId="1" shapeId="0" xr:uid="{00000000-0006-0000-0200-0000B4000000}">
      <text>
        <r>
          <rPr>
            <b/>
            <sz val="9"/>
            <color indexed="81"/>
            <rFont val="Tahoma"/>
            <family val="2"/>
          </rPr>
          <t>Anfonwch derbynneb</t>
        </r>
      </text>
    </comment>
    <comment ref="L114" authorId="1" shapeId="0" xr:uid="{00000000-0006-0000-0200-0000B5000000}">
      <text>
        <r>
          <rPr>
            <b/>
            <sz val="9"/>
            <color indexed="81"/>
            <rFont val="Tahoma"/>
            <family val="2"/>
          </rPr>
          <t>Anfonwch derbynneb</t>
        </r>
      </text>
    </comment>
    <comment ref="Q114" authorId="1" shapeId="0" xr:uid="{E26745A7-7FE2-4620-8AE0-30AFDAE00FC3}">
      <text>
        <r>
          <rPr>
            <b/>
            <sz val="9"/>
            <color indexed="81"/>
            <rFont val="Tahoma"/>
            <family val="2"/>
          </rPr>
          <t>Anfonwch derbynneb
 - dim ond costau tollau, twneli a bont. Dim bwyd a diod.</t>
        </r>
      </text>
    </comment>
    <comment ref="B117" authorId="1" shapeId="0" xr:uid="{00000000-0006-0000-0200-0000B7000000}">
      <text>
        <r>
          <rPr>
            <b/>
            <sz val="9"/>
            <color indexed="81"/>
            <rFont val="Tahoma"/>
            <family val="2"/>
          </rPr>
          <t>Defnyddiwch
dd/mm/bb</t>
        </r>
        <r>
          <rPr>
            <sz val="9"/>
            <color indexed="81"/>
            <rFont val="Tahoma"/>
            <family val="2"/>
          </rPr>
          <t xml:space="preserve">
</t>
        </r>
      </text>
    </comment>
    <comment ref="G117" authorId="1" shapeId="0" xr:uid="{00000000-0006-0000-0200-0000B8000000}">
      <text>
        <r>
          <rPr>
            <b/>
            <sz val="9"/>
            <color indexed="81"/>
            <rFont val="Tahoma"/>
            <family val="2"/>
          </rPr>
          <t>Anfonwch derbynneb</t>
        </r>
      </text>
    </comment>
    <comment ref="H117" authorId="1" shapeId="0" xr:uid="{00000000-0006-0000-0200-0000B9000000}">
      <text>
        <r>
          <rPr>
            <b/>
            <sz val="9"/>
            <color indexed="81"/>
            <rFont val="Tahoma"/>
            <family val="2"/>
          </rPr>
          <t>Anfonwch derbynneb</t>
        </r>
      </text>
    </comment>
    <comment ref="L117" authorId="1" shapeId="0" xr:uid="{00000000-0006-0000-0200-0000BA000000}">
      <text>
        <r>
          <rPr>
            <b/>
            <sz val="9"/>
            <color indexed="81"/>
            <rFont val="Tahoma"/>
            <family val="2"/>
          </rPr>
          <t>Anfonwch derbynneb</t>
        </r>
      </text>
    </comment>
    <comment ref="Q117" authorId="1" shapeId="0" xr:uid="{E8319DBA-05B1-4921-B7E8-735BE95FC88D}">
      <text>
        <r>
          <rPr>
            <b/>
            <sz val="9"/>
            <color indexed="81"/>
            <rFont val="Tahoma"/>
            <family val="2"/>
          </rPr>
          <t>Anfonwch derbynneb
 - dim ond costau tollau, twneli a bont. Dim bwyd a diod.</t>
        </r>
      </text>
    </comment>
    <comment ref="B120" authorId="1" shapeId="0" xr:uid="{00000000-0006-0000-0200-0000BC000000}">
      <text>
        <r>
          <rPr>
            <b/>
            <sz val="9"/>
            <color indexed="81"/>
            <rFont val="Tahoma"/>
            <family val="2"/>
          </rPr>
          <t>Defnyddiwch
dd/mm/bb</t>
        </r>
        <r>
          <rPr>
            <sz val="9"/>
            <color indexed="81"/>
            <rFont val="Tahoma"/>
            <family val="2"/>
          </rPr>
          <t xml:space="preserve">
</t>
        </r>
      </text>
    </comment>
    <comment ref="G120" authorId="1" shapeId="0" xr:uid="{00000000-0006-0000-0200-0000BD000000}">
      <text>
        <r>
          <rPr>
            <b/>
            <sz val="9"/>
            <color indexed="81"/>
            <rFont val="Tahoma"/>
            <family val="2"/>
          </rPr>
          <t>Anfonwch derbynneb</t>
        </r>
      </text>
    </comment>
    <comment ref="H120" authorId="1" shapeId="0" xr:uid="{00000000-0006-0000-0200-0000BE000000}">
      <text>
        <r>
          <rPr>
            <b/>
            <sz val="9"/>
            <color indexed="81"/>
            <rFont val="Tahoma"/>
            <family val="2"/>
          </rPr>
          <t>Anfonwch derbynneb</t>
        </r>
      </text>
    </comment>
    <comment ref="L120" authorId="1" shapeId="0" xr:uid="{00000000-0006-0000-0200-0000BF000000}">
      <text>
        <r>
          <rPr>
            <b/>
            <sz val="9"/>
            <color indexed="81"/>
            <rFont val="Tahoma"/>
            <family val="2"/>
          </rPr>
          <t>Anfonwch derbynneb</t>
        </r>
      </text>
    </comment>
    <comment ref="Q120" authorId="1" shapeId="0" xr:uid="{8756FFF8-9F7E-4596-87F2-0558F552C58C}">
      <text>
        <r>
          <rPr>
            <b/>
            <sz val="9"/>
            <color indexed="81"/>
            <rFont val="Tahoma"/>
            <family val="2"/>
          </rPr>
          <t>Anfonwch derbynneb
 - dim ond costau tollau, twneli a bont. Dim bwyd a diod.</t>
        </r>
      </text>
    </comment>
    <comment ref="B123" authorId="1" shapeId="0" xr:uid="{00000000-0006-0000-0200-0000C1000000}">
      <text>
        <r>
          <rPr>
            <b/>
            <sz val="9"/>
            <color indexed="81"/>
            <rFont val="Tahoma"/>
            <family val="2"/>
          </rPr>
          <t>Defnyddiwch
dd/mm/bb</t>
        </r>
        <r>
          <rPr>
            <sz val="9"/>
            <color indexed="81"/>
            <rFont val="Tahoma"/>
            <family val="2"/>
          </rPr>
          <t xml:space="preserve">
</t>
        </r>
      </text>
    </comment>
    <comment ref="G123" authorId="1" shapeId="0" xr:uid="{00000000-0006-0000-0200-0000C2000000}">
      <text>
        <r>
          <rPr>
            <b/>
            <sz val="9"/>
            <color indexed="81"/>
            <rFont val="Tahoma"/>
            <family val="2"/>
          </rPr>
          <t>Anfonwch derbynneb</t>
        </r>
      </text>
    </comment>
    <comment ref="H123" authorId="1" shapeId="0" xr:uid="{00000000-0006-0000-0200-0000C3000000}">
      <text>
        <r>
          <rPr>
            <b/>
            <sz val="9"/>
            <color indexed="81"/>
            <rFont val="Tahoma"/>
            <family val="2"/>
          </rPr>
          <t>Anfonwch derbynneb</t>
        </r>
      </text>
    </comment>
    <comment ref="L123" authorId="1" shapeId="0" xr:uid="{00000000-0006-0000-0200-0000C4000000}">
      <text>
        <r>
          <rPr>
            <b/>
            <sz val="9"/>
            <color indexed="81"/>
            <rFont val="Tahoma"/>
            <family val="2"/>
          </rPr>
          <t>Anfonwch derbynneb</t>
        </r>
      </text>
    </comment>
    <comment ref="Q123" authorId="1" shapeId="0" xr:uid="{1C18F401-1275-4D13-8C21-769ECA336F05}">
      <text>
        <r>
          <rPr>
            <b/>
            <sz val="9"/>
            <color indexed="81"/>
            <rFont val="Tahoma"/>
            <family val="2"/>
          </rPr>
          <t>Anfonwch derbynneb
 - dim ond costau tollau, twneli a bont. Dim bwyd a diod.</t>
        </r>
      </text>
    </comment>
    <comment ref="B126" authorId="1" shapeId="0" xr:uid="{00000000-0006-0000-0200-0000C6000000}">
      <text>
        <r>
          <rPr>
            <b/>
            <sz val="9"/>
            <color indexed="81"/>
            <rFont val="Tahoma"/>
            <family val="2"/>
          </rPr>
          <t>Defnyddiwch
dd/mm/bb</t>
        </r>
        <r>
          <rPr>
            <sz val="9"/>
            <color indexed="81"/>
            <rFont val="Tahoma"/>
            <family val="2"/>
          </rPr>
          <t xml:space="preserve">
</t>
        </r>
      </text>
    </comment>
    <comment ref="G126" authorId="1" shapeId="0" xr:uid="{00000000-0006-0000-0200-0000C7000000}">
      <text>
        <r>
          <rPr>
            <b/>
            <sz val="9"/>
            <color indexed="81"/>
            <rFont val="Tahoma"/>
            <family val="2"/>
          </rPr>
          <t>Anfonwch derbynneb</t>
        </r>
      </text>
    </comment>
    <comment ref="H126" authorId="1" shapeId="0" xr:uid="{00000000-0006-0000-0200-0000C8000000}">
      <text>
        <r>
          <rPr>
            <b/>
            <sz val="9"/>
            <color indexed="81"/>
            <rFont val="Tahoma"/>
            <family val="2"/>
          </rPr>
          <t>Anfonwch derbynneb</t>
        </r>
      </text>
    </comment>
    <comment ref="L126" authorId="1" shapeId="0" xr:uid="{00000000-0006-0000-0200-0000C9000000}">
      <text>
        <r>
          <rPr>
            <b/>
            <sz val="9"/>
            <color indexed="81"/>
            <rFont val="Tahoma"/>
            <family val="2"/>
          </rPr>
          <t>Anfonwch derbynneb</t>
        </r>
      </text>
    </comment>
    <comment ref="Q126" authorId="1" shapeId="0" xr:uid="{0C3BD897-8E76-40C7-A535-973592F9D66E}">
      <text>
        <r>
          <rPr>
            <b/>
            <sz val="9"/>
            <color indexed="81"/>
            <rFont val="Tahoma"/>
            <family val="2"/>
          </rPr>
          <t>Anfonwch derbynneb
 - dim ond costau tollau, twneli a bont. Dim bwyd a diod.</t>
        </r>
      </text>
    </comment>
    <comment ref="B129" authorId="1" shapeId="0" xr:uid="{00000000-0006-0000-0200-0000CB000000}">
      <text>
        <r>
          <rPr>
            <b/>
            <sz val="9"/>
            <color indexed="81"/>
            <rFont val="Tahoma"/>
            <family val="2"/>
          </rPr>
          <t>Defnyddiwch
dd/mm/bb</t>
        </r>
        <r>
          <rPr>
            <sz val="9"/>
            <color indexed="81"/>
            <rFont val="Tahoma"/>
            <family val="2"/>
          </rPr>
          <t xml:space="preserve">
</t>
        </r>
      </text>
    </comment>
    <comment ref="G129" authorId="1" shapeId="0" xr:uid="{00000000-0006-0000-0200-0000CC000000}">
      <text>
        <r>
          <rPr>
            <b/>
            <sz val="9"/>
            <color indexed="81"/>
            <rFont val="Tahoma"/>
            <family val="2"/>
          </rPr>
          <t>Anfonwch derbynneb</t>
        </r>
      </text>
    </comment>
    <comment ref="H129" authorId="1" shapeId="0" xr:uid="{00000000-0006-0000-0200-0000CD000000}">
      <text>
        <r>
          <rPr>
            <b/>
            <sz val="9"/>
            <color indexed="81"/>
            <rFont val="Tahoma"/>
            <family val="2"/>
          </rPr>
          <t>Anfonwch derbynneb</t>
        </r>
      </text>
    </comment>
    <comment ref="L129" authorId="1" shapeId="0" xr:uid="{00000000-0006-0000-0200-0000CE000000}">
      <text>
        <r>
          <rPr>
            <b/>
            <sz val="9"/>
            <color indexed="81"/>
            <rFont val="Tahoma"/>
            <family val="2"/>
          </rPr>
          <t>Anfonwch derbynneb</t>
        </r>
      </text>
    </comment>
    <comment ref="Q129" authorId="1" shapeId="0" xr:uid="{2831F277-E14C-47BF-96C8-84675DDE04B0}">
      <text>
        <r>
          <rPr>
            <b/>
            <sz val="9"/>
            <color indexed="81"/>
            <rFont val="Tahoma"/>
            <family val="2"/>
          </rPr>
          <t>Anfonwch derbynneb
 - dim ond costau tollau, twneli a bont. Dim bwyd a diod.</t>
        </r>
      </text>
    </comment>
    <comment ref="B132" authorId="1" shapeId="0" xr:uid="{00000000-0006-0000-0200-0000D0000000}">
      <text>
        <r>
          <rPr>
            <b/>
            <sz val="9"/>
            <color indexed="81"/>
            <rFont val="Tahoma"/>
            <family val="2"/>
          </rPr>
          <t>Defnyddiwch
dd/mm/bb</t>
        </r>
        <r>
          <rPr>
            <sz val="9"/>
            <color indexed="81"/>
            <rFont val="Tahoma"/>
            <family val="2"/>
          </rPr>
          <t xml:space="preserve">
</t>
        </r>
      </text>
    </comment>
    <comment ref="G132" authorId="1" shapeId="0" xr:uid="{00000000-0006-0000-0200-0000D1000000}">
      <text>
        <r>
          <rPr>
            <b/>
            <sz val="9"/>
            <color indexed="81"/>
            <rFont val="Tahoma"/>
            <family val="2"/>
          </rPr>
          <t>Anfonwch derbynneb</t>
        </r>
      </text>
    </comment>
    <comment ref="H132" authorId="1" shapeId="0" xr:uid="{00000000-0006-0000-0200-0000D2000000}">
      <text>
        <r>
          <rPr>
            <b/>
            <sz val="9"/>
            <color indexed="81"/>
            <rFont val="Tahoma"/>
            <family val="2"/>
          </rPr>
          <t>Anfonwch derbynneb</t>
        </r>
      </text>
    </comment>
    <comment ref="L132" authorId="1" shapeId="0" xr:uid="{00000000-0006-0000-0200-0000D3000000}">
      <text>
        <r>
          <rPr>
            <b/>
            <sz val="9"/>
            <color indexed="81"/>
            <rFont val="Tahoma"/>
            <family val="2"/>
          </rPr>
          <t>Anfonwch derbynneb</t>
        </r>
      </text>
    </comment>
    <comment ref="Q132" authorId="1" shapeId="0" xr:uid="{A7D565F4-3A85-4A85-AA8F-AAA44067E413}">
      <text>
        <r>
          <rPr>
            <b/>
            <sz val="9"/>
            <color indexed="81"/>
            <rFont val="Tahoma"/>
            <family val="2"/>
          </rPr>
          <t>Anfonwch derbynneb
 - dim ond costau tollau, twneli a bont. Dim bwyd a diod.</t>
        </r>
      </text>
    </comment>
    <comment ref="B135" authorId="1" shapeId="0" xr:uid="{00000000-0006-0000-0200-0000D5000000}">
      <text>
        <r>
          <rPr>
            <b/>
            <sz val="9"/>
            <color indexed="81"/>
            <rFont val="Tahoma"/>
            <family val="2"/>
          </rPr>
          <t>Defnyddiwch
dd/mm/bb</t>
        </r>
        <r>
          <rPr>
            <sz val="9"/>
            <color indexed="81"/>
            <rFont val="Tahoma"/>
            <family val="2"/>
          </rPr>
          <t xml:space="preserve">
</t>
        </r>
      </text>
    </comment>
    <comment ref="G135" authorId="1" shapeId="0" xr:uid="{00000000-0006-0000-0200-0000D6000000}">
      <text>
        <r>
          <rPr>
            <b/>
            <sz val="9"/>
            <color indexed="81"/>
            <rFont val="Tahoma"/>
            <family val="2"/>
          </rPr>
          <t>Anfonwch derbynneb</t>
        </r>
      </text>
    </comment>
    <comment ref="H135" authorId="1" shapeId="0" xr:uid="{00000000-0006-0000-0200-0000D7000000}">
      <text>
        <r>
          <rPr>
            <b/>
            <sz val="9"/>
            <color indexed="81"/>
            <rFont val="Tahoma"/>
            <family val="2"/>
          </rPr>
          <t>Anfonwch derbynneb</t>
        </r>
      </text>
    </comment>
    <comment ref="L135" authorId="1" shapeId="0" xr:uid="{00000000-0006-0000-0200-0000D8000000}">
      <text>
        <r>
          <rPr>
            <b/>
            <sz val="9"/>
            <color indexed="81"/>
            <rFont val="Tahoma"/>
            <family val="2"/>
          </rPr>
          <t>Anfonwch derbynneb</t>
        </r>
      </text>
    </comment>
    <comment ref="Q135" authorId="1" shapeId="0" xr:uid="{3B572E4A-7F99-4A13-BEDE-CC6FFEDDD3B6}">
      <text>
        <r>
          <rPr>
            <b/>
            <sz val="9"/>
            <color indexed="81"/>
            <rFont val="Tahoma"/>
            <family val="2"/>
          </rPr>
          <t>Anfonwch derbynneb
 - dim ond costau tollau, twneli a bont. Dim bwyd a diod.</t>
        </r>
      </text>
    </comment>
    <comment ref="B138" authorId="1" shapeId="0" xr:uid="{00000000-0006-0000-0200-0000DA000000}">
      <text>
        <r>
          <rPr>
            <b/>
            <sz val="9"/>
            <color indexed="81"/>
            <rFont val="Tahoma"/>
            <family val="2"/>
          </rPr>
          <t>Defnyddiwch
dd/mm/bb</t>
        </r>
        <r>
          <rPr>
            <sz val="9"/>
            <color indexed="81"/>
            <rFont val="Tahoma"/>
            <family val="2"/>
          </rPr>
          <t xml:space="preserve">
</t>
        </r>
      </text>
    </comment>
    <comment ref="G138" authorId="1" shapeId="0" xr:uid="{00000000-0006-0000-0200-0000DB000000}">
      <text>
        <r>
          <rPr>
            <b/>
            <sz val="9"/>
            <color indexed="81"/>
            <rFont val="Tahoma"/>
            <family val="2"/>
          </rPr>
          <t>Anfonwch derbynneb</t>
        </r>
      </text>
    </comment>
    <comment ref="H138" authorId="1" shapeId="0" xr:uid="{00000000-0006-0000-0200-0000DC000000}">
      <text>
        <r>
          <rPr>
            <b/>
            <sz val="9"/>
            <color indexed="81"/>
            <rFont val="Tahoma"/>
            <family val="2"/>
          </rPr>
          <t>Anfonwch derbynneb</t>
        </r>
      </text>
    </comment>
    <comment ref="L138" authorId="1" shapeId="0" xr:uid="{00000000-0006-0000-0200-0000DD000000}">
      <text>
        <r>
          <rPr>
            <b/>
            <sz val="9"/>
            <color indexed="81"/>
            <rFont val="Tahoma"/>
            <family val="2"/>
          </rPr>
          <t>Anfonwch derbynneb</t>
        </r>
      </text>
    </comment>
    <comment ref="Q138" authorId="1" shapeId="0" xr:uid="{41F0AAC7-C831-497B-ADB7-C1677D679C2E}">
      <text>
        <r>
          <rPr>
            <b/>
            <sz val="9"/>
            <color indexed="81"/>
            <rFont val="Tahoma"/>
            <family val="2"/>
          </rPr>
          <t>Anfonwch derbynneb
 - dim ond costau tollau, twneli a bont. Dim bwyd a diod.</t>
        </r>
      </text>
    </comment>
    <comment ref="B141" authorId="1" shapeId="0" xr:uid="{00000000-0006-0000-0200-0000DF000000}">
      <text>
        <r>
          <rPr>
            <b/>
            <sz val="9"/>
            <color indexed="81"/>
            <rFont val="Tahoma"/>
            <family val="2"/>
          </rPr>
          <t>Defnyddiwch
dd/mm/bb</t>
        </r>
        <r>
          <rPr>
            <sz val="9"/>
            <color indexed="81"/>
            <rFont val="Tahoma"/>
            <family val="2"/>
          </rPr>
          <t xml:space="preserve">
</t>
        </r>
      </text>
    </comment>
    <comment ref="G141" authorId="1" shapeId="0" xr:uid="{00000000-0006-0000-0200-0000E0000000}">
      <text>
        <r>
          <rPr>
            <b/>
            <sz val="9"/>
            <color indexed="81"/>
            <rFont val="Tahoma"/>
            <family val="2"/>
          </rPr>
          <t>Anfonwch derbynneb</t>
        </r>
      </text>
    </comment>
    <comment ref="H141" authorId="1" shapeId="0" xr:uid="{00000000-0006-0000-0200-0000E1000000}">
      <text>
        <r>
          <rPr>
            <b/>
            <sz val="9"/>
            <color indexed="81"/>
            <rFont val="Tahoma"/>
            <family val="2"/>
          </rPr>
          <t>Anfonwch derbynneb</t>
        </r>
      </text>
    </comment>
    <comment ref="L141" authorId="1" shapeId="0" xr:uid="{00000000-0006-0000-0200-0000E2000000}">
      <text>
        <r>
          <rPr>
            <b/>
            <sz val="9"/>
            <color indexed="81"/>
            <rFont val="Tahoma"/>
            <family val="2"/>
          </rPr>
          <t>Anfonwch derbynneb</t>
        </r>
      </text>
    </comment>
    <comment ref="Q141" authorId="1" shapeId="0" xr:uid="{087CE72D-7B9D-4090-ACE3-58A430C019DE}">
      <text>
        <r>
          <rPr>
            <b/>
            <sz val="9"/>
            <color indexed="81"/>
            <rFont val="Tahoma"/>
            <family val="2"/>
          </rPr>
          <t>Anfonwch derbynneb
 - dim ond costau tollau, twneli a bont. Dim bwyd a diod.</t>
        </r>
      </text>
    </comment>
    <comment ref="B144" authorId="1" shapeId="0" xr:uid="{00000000-0006-0000-0200-0000E4000000}">
      <text>
        <r>
          <rPr>
            <b/>
            <sz val="9"/>
            <color indexed="81"/>
            <rFont val="Tahoma"/>
            <family val="2"/>
          </rPr>
          <t>Defnyddiwch
dd/mm/bb</t>
        </r>
        <r>
          <rPr>
            <sz val="9"/>
            <color indexed="81"/>
            <rFont val="Tahoma"/>
            <family val="2"/>
          </rPr>
          <t xml:space="preserve">
</t>
        </r>
      </text>
    </comment>
    <comment ref="G144" authorId="1" shapeId="0" xr:uid="{00000000-0006-0000-0200-0000E5000000}">
      <text>
        <r>
          <rPr>
            <b/>
            <sz val="9"/>
            <color indexed="81"/>
            <rFont val="Tahoma"/>
            <family val="2"/>
          </rPr>
          <t>Anfonwch derbynneb</t>
        </r>
      </text>
    </comment>
    <comment ref="H144" authorId="1" shapeId="0" xr:uid="{00000000-0006-0000-0200-0000E6000000}">
      <text>
        <r>
          <rPr>
            <b/>
            <sz val="9"/>
            <color indexed="81"/>
            <rFont val="Tahoma"/>
            <family val="2"/>
          </rPr>
          <t>Anfonwch derbynneb</t>
        </r>
      </text>
    </comment>
    <comment ref="L144" authorId="1" shapeId="0" xr:uid="{00000000-0006-0000-0200-0000E7000000}">
      <text>
        <r>
          <rPr>
            <b/>
            <sz val="9"/>
            <color indexed="81"/>
            <rFont val="Tahoma"/>
            <family val="2"/>
          </rPr>
          <t>Anfonwch derbynneb</t>
        </r>
      </text>
    </comment>
    <comment ref="Q144" authorId="1" shapeId="0" xr:uid="{3CB225C7-EBDC-46BD-B3C6-72A5AC8190EA}">
      <text>
        <r>
          <rPr>
            <b/>
            <sz val="9"/>
            <color indexed="81"/>
            <rFont val="Tahoma"/>
            <family val="2"/>
          </rPr>
          <t>Anfonwch derbynneb
 - dim ond costau tollau, twneli a bont. Dim bwyd a diod.</t>
        </r>
      </text>
    </comment>
    <comment ref="B147" authorId="1" shapeId="0" xr:uid="{00000000-0006-0000-0200-0000E9000000}">
      <text>
        <r>
          <rPr>
            <b/>
            <sz val="9"/>
            <color indexed="81"/>
            <rFont val="Tahoma"/>
            <family val="2"/>
          </rPr>
          <t>Defnyddiwch
dd/mm/bb</t>
        </r>
        <r>
          <rPr>
            <sz val="9"/>
            <color indexed="81"/>
            <rFont val="Tahoma"/>
            <family val="2"/>
          </rPr>
          <t xml:space="preserve">
</t>
        </r>
      </text>
    </comment>
    <comment ref="G147" authorId="1" shapeId="0" xr:uid="{00000000-0006-0000-0200-0000EA000000}">
      <text>
        <r>
          <rPr>
            <b/>
            <sz val="9"/>
            <color indexed="81"/>
            <rFont val="Tahoma"/>
            <family val="2"/>
          </rPr>
          <t>Anfonwch derbynneb</t>
        </r>
      </text>
    </comment>
    <comment ref="H147" authorId="1" shapeId="0" xr:uid="{00000000-0006-0000-0200-0000EB000000}">
      <text>
        <r>
          <rPr>
            <b/>
            <sz val="9"/>
            <color indexed="81"/>
            <rFont val="Tahoma"/>
            <family val="2"/>
          </rPr>
          <t>Anfonwch derbynneb</t>
        </r>
      </text>
    </comment>
    <comment ref="L147" authorId="1" shapeId="0" xr:uid="{00000000-0006-0000-0200-0000EC000000}">
      <text>
        <r>
          <rPr>
            <b/>
            <sz val="9"/>
            <color indexed="81"/>
            <rFont val="Tahoma"/>
            <family val="2"/>
          </rPr>
          <t>Anfonwch derbynneb</t>
        </r>
      </text>
    </comment>
    <comment ref="Q147" authorId="1" shapeId="0" xr:uid="{944BB182-D3DA-46CF-BD90-0EC5D4DCB854}">
      <text>
        <r>
          <rPr>
            <b/>
            <sz val="9"/>
            <color indexed="81"/>
            <rFont val="Tahoma"/>
            <family val="2"/>
          </rPr>
          <t>Anfonwch derbynneb
 - dim ond costau tollau, twneli a bont. Dim bwyd a diod.</t>
        </r>
      </text>
    </comment>
    <comment ref="B150" authorId="1" shapeId="0" xr:uid="{00000000-0006-0000-0200-0000EE000000}">
      <text>
        <r>
          <rPr>
            <b/>
            <sz val="9"/>
            <color indexed="81"/>
            <rFont val="Tahoma"/>
            <family val="2"/>
          </rPr>
          <t>Defnyddiwch
dd/mm/bb</t>
        </r>
        <r>
          <rPr>
            <sz val="9"/>
            <color indexed="81"/>
            <rFont val="Tahoma"/>
            <family val="2"/>
          </rPr>
          <t xml:space="preserve">
</t>
        </r>
      </text>
    </comment>
    <comment ref="G150" authorId="1" shapeId="0" xr:uid="{00000000-0006-0000-0200-0000EF000000}">
      <text>
        <r>
          <rPr>
            <b/>
            <sz val="9"/>
            <color indexed="81"/>
            <rFont val="Tahoma"/>
            <family val="2"/>
          </rPr>
          <t>Anfonwch derbynneb</t>
        </r>
      </text>
    </comment>
    <comment ref="H150" authorId="1" shapeId="0" xr:uid="{00000000-0006-0000-0200-0000F0000000}">
      <text>
        <r>
          <rPr>
            <b/>
            <sz val="9"/>
            <color indexed="81"/>
            <rFont val="Tahoma"/>
            <family val="2"/>
          </rPr>
          <t>Anfonwch derbynneb</t>
        </r>
      </text>
    </comment>
    <comment ref="L150" authorId="1" shapeId="0" xr:uid="{00000000-0006-0000-0200-0000F1000000}">
      <text>
        <r>
          <rPr>
            <b/>
            <sz val="9"/>
            <color indexed="81"/>
            <rFont val="Tahoma"/>
            <family val="2"/>
          </rPr>
          <t>Anfonwch derbynneb</t>
        </r>
      </text>
    </comment>
    <comment ref="Q150" authorId="1" shapeId="0" xr:uid="{B4A065F0-2C56-4D7F-AF94-F1EB47B8397C}">
      <text>
        <r>
          <rPr>
            <b/>
            <sz val="9"/>
            <color indexed="81"/>
            <rFont val="Tahoma"/>
            <family val="2"/>
          </rPr>
          <t>Anfonwch derbynneb
 - dim ond costau tollau, twneli a bont. Dim bwyd a diod.</t>
        </r>
      </text>
    </comment>
    <comment ref="B153" authorId="1" shapeId="0" xr:uid="{00000000-0006-0000-0200-0000F3000000}">
      <text>
        <r>
          <rPr>
            <b/>
            <sz val="9"/>
            <color indexed="81"/>
            <rFont val="Tahoma"/>
            <family val="2"/>
          </rPr>
          <t>Defnyddiwch
dd/mm/bb</t>
        </r>
        <r>
          <rPr>
            <sz val="9"/>
            <color indexed="81"/>
            <rFont val="Tahoma"/>
            <family val="2"/>
          </rPr>
          <t xml:space="preserve">
</t>
        </r>
      </text>
    </comment>
    <comment ref="G153" authorId="1" shapeId="0" xr:uid="{00000000-0006-0000-0200-0000F4000000}">
      <text>
        <r>
          <rPr>
            <b/>
            <sz val="9"/>
            <color indexed="81"/>
            <rFont val="Tahoma"/>
            <family val="2"/>
          </rPr>
          <t>Anfonwch derbynneb</t>
        </r>
      </text>
    </comment>
    <comment ref="H153" authorId="1" shapeId="0" xr:uid="{00000000-0006-0000-0200-0000F5000000}">
      <text>
        <r>
          <rPr>
            <b/>
            <sz val="9"/>
            <color indexed="81"/>
            <rFont val="Tahoma"/>
            <family val="2"/>
          </rPr>
          <t>Anfonwch derbynneb</t>
        </r>
      </text>
    </comment>
    <comment ref="L153" authorId="1" shapeId="0" xr:uid="{00000000-0006-0000-0200-0000F6000000}">
      <text>
        <r>
          <rPr>
            <b/>
            <sz val="9"/>
            <color indexed="81"/>
            <rFont val="Tahoma"/>
            <family val="2"/>
          </rPr>
          <t>Anfonwch derbynneb</t>
        </r>
      </text>
    </comment>
    <comment ref="Q153" authorId="1" shapeId="0" xr:uid="{FFA0481B-CD02-4AC4-AE3C-28E72ABFB9A5}">
      <text>
        <r>
          <rPr>
            <b/>
            <sz val="9"/>
            <color indexed="81"/>
            <rFont val="Tahoma"/>
            <family val="2"/>
          </rPr>
          <t>Anfonwch derbynneb
 - dim ond costau tollau, twneli a bont. Dim bwyd a diod.</t>
        </r>
      </text>
    </comment>
    <comment ref="B156" authorId="1" shapeId="0" xr:uid="{00000000-0006-0000-0200-0000F8000000}">
      <text>
        <r>
          <rPr>
            <b/>
            <sz val="9"/>
            <color indexed="81"/>
            <rFont val="Tahoma"/>
            <family val="2"/>
          </rPr>
          <t>Defnyddiwch
dd/mm/bb</t>
        </r>
        <r>
          <rPr>
            <sz val="9"/>
            <color indexed="81"/>
            <rFont val="Tahoma"/>
            <family val="2"/>
          </rPr>
          <t xml:space="preserve">
</t>
        </r>
      </text>
    </comment>
    <comment ref="G156" authorId="1" shapeId="0" xr:uid="{00000000-0006-0000-0200-0000F9000000}">
      <text>
        <r>
          <rPr>
            <b/>
            <sz val="9"/>
            <color indexed="81"/>
            <rFont val="Tahoma"/>
            <family val="2"/>
          </rPr>
          <t>Anfonwch derbynneb</t>
        </r>
      </text>
    </comment>
    <comment ref="H156" authorId="1" shapeId="0" xr:uid="{00000000-0006-0000-0200-0000FA000000}">
      <text>
        <r>
          <rPr>
            <b/>
            <sz val="9"/>
            <color indexed="81"/>
            <rFont val="Tahoma"/>
            <family val="2"/>
          </rPr>
          <t>Anfonwch derbynneb</t>
        </r>
      </text>
    </comment>
    <comment ref="L156" authorId="1" shapeId="0" xr:uid="{00000000-0006-0000-0200-0000FB000000}">
      <text>
        <r>
          <rPr>
            <b/>
            <sz val="9"/>
            <color indexed="81"/>
            <rFont val="Tahoma"/>
            <family val="2"/>
          </rPr>
          <t>Anfonwch derbynneb</t>
        </r>
      </text>
    </comment>
    <comment ref="Q156" authorId="1" shapeId="0" xr:uid="{E2DC9103-0801-4899-9BF4-92664A4B9E46}">
      <text>
        <r>
          <rPr>
            <b/>
            <sz val="9"/>
            <color indexed="81"/>
            <rFont val="Tahoma"/>
            <family val="2"/>
          </rPr>
          <t>Anfonwch derbynneb
 - dim ond costau tollau, twneli a bont. Dim bwyd a diod.</t>
        </r>
      </text>
    </comment>
    <comment ref="B159" authorId="1" shapeId="0" xr:uid="{00000000-0006-0000-0200-0000FD000000}">
      <text>
        <r>
          <rPr>
            <b/>
            <sz val="9"/>
            <color indexed="81"/>
            <rFont val="Tahoma"/>
            <family val="2"/>
          </rPr>
          <t>Defnyddiwch
dd/mm/bb</t>
        </r>
        <r>
          <rPr>
            <sz val="9"/>
            <color indexed="81"/>
            <rFont val="Tahoma"/>
            <family val="2"/>
          </rPr>
          <t xml:space="preserve">
</t>
        </r>
      </text>
    </comment>
    <comment ref="G159" authorId="1" shapeId="0" xr:uid="{00000000-0006-0000-0200-0000FE000000}">
      <text>
        <r>
          <rPr>
            <b/>
            <sz val="9"/>
            <color indexed="81"/>
            <rFont val="Tahoma"/>
            <family val="2"/>
          </rPr>
          <t>Anfonwch derbynneb</t>
        </r>
      </text>
    </comment>
    <comment ref="H159" authorId="1" shapeId="0" xr:uid="{00000000-0006-0000-0200-0000FF000000}">
      <text>
        <r>
          <rPr>
            <b/>
            <sz val="9"/>
            <color indexed="81"/>
            <rFont val="Tahoma"/>
            <family val="2"/>
          </rPr>
          <t>Anfonwch derbynneb</t>
        </r>
      </text>
    </comment>
    <comment ref="L159" authorId="1" shapeId="0" xr:uid="{00000000-0006-0000-0200-000000010000}">
      <text>
        <r>
          <rPr>
            <b/>
            <sz val="9"/>
            <color indexed="81"/>
            <rFont val="Tahoma"/>
            <family val="2"/>
          </rPr>
          <t>Anfonwch derbynneb</t>
        </r>
      </text>
    </comment>
    <comment ref="Q159" authorId="1" shapeId="0" xr:uid="{47F95096-4CAC-46FC-9C0A-04EF15A5B26F}">
      <text>
        <r>
          <rPr>
            <b/>
            <sz val="9"/>
            <color indexed="81"/>
            <rFont val="Tahoma"/>
            <family val="2"/>
          </rPr>
          <t>Anfonwch derbynneb
 - dim ond costau tollau, twneli a bont. Dim bwyd a diod.</t>
        </r>
      </text>
    </comment>
    <comment ref="B162" authorId="1" shapeId="0" xr:uid="{00000000-0006-0000-0200-000002010000}">
      <text>
        <r>
          <rPr>
            <b/>
            <sz val="9"/>
            <color indexed="81"/>
            <rFont val="Tahoma"/>
            <family val="2"/>
          </rPr>
          <t>Defnyddiwch
dd/mm/bb</t>
        </r>
        <r>
          <rPr>
            <sz val="9"/>
            <color indexed="81"/>
            <rFont val="Tahoma"/>
            <family val="2"/>
          </rPr>
          <t xml:space="preserve">
</t>
        </r>
      </text>
    </comment>
    <comment ref="G162" authorId="1" shapeId="0" xr:uid="{00000000-0006-0000-0200-000003010000}">
      <text>
        <r>
          <rPr>
            <b/>
            <sz val="9"/>
            <color indexed="81"/>
            <rFont val="Tahoma"/>
            <family val="2"/>
          </rPr>
          <t>Anfonwch derbynneb</t>
        </r>
      </text>
    </comment>
    <comment ref="H162" authorId="1" shapeId="0" xr:uid="{00000000-0006-0000-0200-000004010000}">
      <text>
        <r>
          <rPr>
            <b/>
            <sz val="9"/>
            <color indexed="81"/>
            <rFont val="Tahoma"/>
            <family val="2"/>
          </rPr>
          <t>Anfonwch derbynneb</t>
        </r>
      </text>
    </comment>
    <comment ref="L162" authorId="1" shapeId="0" xr:uid="{00000000-0006-0000-0200-000005010000}">
      <text>
        <r>
          <rPr>
            <b/>
            <sz val="9"/>
            <color indexed="81"/>
            <rFont val="Tahoma"/>
            <family val="2"/>
          </rPr>
          <t>Anfonwch derbynneb</t>
        </r>
      </text>
    </comment>
    <comment ref="Q162" authorId="1" shapeId="0" xr:uid="{D7E0EDC5-00CE-4043-A2EA-3C3D38044172}">
      <text>
        <r>
          <rPr>
            <b/>
            <sz val="9"/>
            <color indexed="81"/>
            <rFont val="Tahoma"/>
            <family val="2"/>
          </rPr>
          <t>Anfonwch derbynneb
 - dim ond costau tollau, twneli a bont. Dim bwyd a diod.</t>
        </r>
      </text>
    </comment>
    <comment ref="B165" authorId="1" shapeId="0" xr:uid="{00000000-0006-0000-0200-000007010000}">
      <text>
        <r>
          <rPr>
            <b/>
            <sz val="9"/>
            <color indexed="81"/>
            <rFont val="Tahoma"/>
            <family val="2"/>
          </rPr>
          <t>Defnyddiwch
dd/mm/bb</t>
        </r>
        <r>
          <rPr>
            <sz val="9"/>
            <color indexed="81"/>
            <rFont val="Tahoma"/>
            <family val="2"/>
          </rPr>
          <t xml:space="preserve">
</t>
        </r>
      </text>
    </comment>
    <comment ref="G165" authorId="1" shapeId="0" xr:uid="{00000000-0006-0000-0200-000008010000}">
      <text>
        <r>
          <rPr>
            <b/>
            <sz val="9"/>
            <color indexed="81"/>
            <rFont val="Tahoma"/>
            <family val="2"/>
          </rPr>
          <t>Anfonwch derbynneb</t>
        </r>
      </text>
    </comment>
    <comment ref="H165" authorId="1" shapeId="0" xr:uid="{00000000-0006-0000-0200-000009010000}">
      <text>
        <r>
          <rPr>
            <b/>
            <sz val="9"/>
            <color indexed="81"/>
            <rFont val="Tahoma"/>
            <family val="2"/>
          </rPr>
          <t>Anfonwch derbynneb</t>
        </r>
      </text>
    </comment>
    <comment ref="L165" authorId="1" shapeId="0" xr:uid="{00000000-0006-0000-0200-00000A010000}">
      <text>
        <r>
          <rPr>
            <b/>
            <sz val="9"/>
            <color indexed="81"/>
            <rFont val="Tahoma"/>
            <family val="2"/>
          </rPr>
          <t>Anfonwch derbynneb</t>
        </r>
      </text>
    </comment>
    <comment ref="Q165" authorId="1" shapeId="0" xr:uid="{806B71FF-500E-46B1-BEA5-9D2EFA5A8F32}">
      <text>
        <r>
          <rPr>
            <b/>
            <sz val="9"/>
            <color indexed="81"/>
            <rFont val="Tahoma"/>
            <family val="2"/>
          </rPr>
          <t>Anfonwch derbynneb
 - dim ond costau tollau, twneli a bont. Dim bwyd a diod.</t>
        </r>
      </text>
    </comment>
    <comment ref="B168" authorId="1" shapeId="0" xr:uid="{00000000-0006-0000-0200-00000C010000}">
      <text>
        <r>
          <rPr>
            <b/>
            <sz val="9"/>
            <color indexed="81"/>
            <rFont val="Tahoma"/>
            <family val="2"/>
          </rPr>
          <t>Defnyddiwch
dd/mm/bb</t>
        </r>
        <r>
          <rPr>
            <sz val="9"/>
            <color indexed="81"/>
            <rFont val="Tahoma"/>
            <family val="2"/>
          </rPr>
          <t xml:space="preserve">
</t>
        </r>
      </text>
    </comment>
    <comment ref="G168" authorId="1" shapeId="0" xr:uid="{00000000-0006-0000-0200-00000D010000}">
      <text>
        <r>
          <rPr>
            <b/>
            <sz val="9"/>
            <color indexed="81"/>
            <rFont val="Tahoma"/>
            <family val="2"/>
          </rPr>
          <t>Anfonwch derbynneb</t>
        </r>
      </text>
    </comment>
    <comment ref="H168" authorId="1" shapeId="0" xr:uid="{00000000-0006-0000-0200-00000E010000}">
      <text>
        <r>
          <rPr>
            <b/>
            <sz val="9"/>
            <color indexed="81"/>
            <rFont val="Tahoma"/>
            <family val="2"/>
          </rPr>
          <t>Anfonwch derbynneb</t>
        </r>
      </text>
    </comment>
    <comment ref="L168" authorId="1" shapeId="0" xr:uid="{00000000-0006-0000-0200-00000F010000}">
      <text>
        <r>
          <rPr>
            <b/>
            <sz val="9"/>
            <color indexed="81"/>
            <rFont val="Tahoma"/>
            <family val="2"/>
          </rPr>
          <t>Anfonwch derbynneb</t>
        </r>
      </text>
    </comment>
    <comment ref="Q168" authorId="1" shapeId="0" xr:uid="{8CCEE27A-9E9B-4C65-909E-B36E328B56E9}">
      <text>
        <r>
          <rPr>
            <b/>
            <sz val="9"/>
            <color indexed="81"/>
            <rFont val="Tahoma"/>
            <family val="2"/>
          </rPr>
          <t>Anfonwch derbynneb
 - dim ond costau tollau, twneli a bont. Dim bwyd a diod.</t>
        </r>
      </text>
    </comment>
    <comment ref="B171" authorId="1" shapeId="0" xr:uid="{00000000-0006-0000-0200-000011010000}">
      <text>
        <r>
          <rPr>
            <b/>
            <sz val="9"/>
            <color indexed="81"/>
            <rFont val="Tahoma"/>
            <family val="2"/>
          </rPr>
          <t>Defnyddiwch
dd/mm/bb</t>
        </r>
        <r>
          <rPr>
            <sz val="9"/>
            <color indexed="81"/>
            <rFont val="Tahoma"/>
            <family val="2"/>
          </rPr>
          <t xml:space="preserve">
</t>
        </r>
      </text>
    </comment>
    <comment ref="G171" authorId="1" shapeId="0" xr:uid="{00000000-0006-0000-0200-000012010000}">
      <text>
        <r>
          <rPr>
            <b/>
            <sz val="9"/>
            <color indexed="81"/>
            <rFont val="Tahoma"/>
            <family val="2"/>
          </rPr>
          <t>Anfonwch derbynneb</t>
        </r>
      </text>
    </comment>
    <comment ref="H171" authorId="1" shapeId="0" xr:uid="{00000000-0006-0000-0200-000013010000}">
      <text>
        <r>
          <rPr>
            <b/>
            <sz val="9"/>
            <color indexed="81"/>
            <rFont val="Tahoma"/>
            <family val="2"/>
          </rPr>
          <t>Anfonwch derbynneb</t>
        </r>
      </text>
    </comment>
    <comment ref="L171" authorId="1" shapeId="0" xr:uid="{00000000-0006-0000-0200-000014010000}">
      <text>
        <r>
          <rPr>
            <b/>
            <sz val="9"/>
            <color indexed="81"/>
            <rFont val="Tahoma"/>
            <family val="2"/>
          </rPr>
          <t>Anfonwch derbynneb</t>
        </r>
      </text>
    </comment>
    <comment ref="Q171" authorId="1" shapeId="0" xr:uid="{65DC5F3B-206A-4BC2-9917-12016E150D04}">
      <text>
        <r>
          <rPr>
            <b/>
            <sz val="9"/>
            <color indexed="81"/>
            <rFont val="Tahoma"/>
            <family val="2"/>
          </rPr>
          <t>Anfonwch derbynneb
 - dim ond costau tollau, twneli a bont. Dim bwyd a diod.</t>
        </r>
      </text>
    </comment>
    <comment ref="B174" authorId="1" shapeId="0" xr:uid="{00000000-0006-0000-0200-000016010000}">
      <text>
        <r>
          <rPr>
            <b/>
            <sz val="9"/>
            <color indexed="81"/>
            <rFont val="Tahoma"/>
            <family val="2"/>
          </rPr>
          <t>Defnyddiwch
dd/mm/bb</t>
        </r>
        <r>
          <rPr>
            <sz val="9"/>
            <color indexed="81"/>
            <rFont val="Tahoma"/>
            <family val="2"/>
          </rPr>
          <t xml:space="preserve">
</t>
        </r>
      </text>
    </comment>
    <comment ref="G174" authorId="1" shapeId="0" xr:uid="{00000000-0006-0000-0200-000017010000}">
      <text>
        <r>
          <rPr>
            <b/>
            <sz val="9"/>
            <color indexed="81"/>
            <rFont val="Tahoma"/>
            <family val="2"/>
          </rPr>
          <t>Anfonwch derbynneb</t>
        </r>
      </text>
    </comment>
    <comment ref="H174" authorId="1" shapeId="0" xr:uid="{00000000-0006-0000-0200-000018010000}">
      <text>
        <r>
          <rPr>
            <b/>
            <sz val="9"/>
            <color indexed="81"/>
            <rFont val="Tahoma"/>
            <family val="2"/>
          </rPr>
          <t>Anfonwch derbynneb</t>
        </r>
      </text>
    </comment>
    <comment ref="L174" authorId="1" shapeId="0" xr:uid="{00000000-0006-0000-0200-000019010000}">
      <text>
        <r>
          <rPr>
            <b/>
            <sz val="9"/>
            <color indexed="81"/>
            <rFont val="Tahoma"/>
            <family val="2"/>
          </rPr>
          <t>Anfonwch derbynneb</t>
        </r>
      </text>
    </comment>
    <comment ref="Q174" authorId="1" shapeId="0" xr:uid="{D9DEA780-B255-4529-B7B8-408BDCAE9193}">
      <text>
        <r>
          <rPr>
            <b/>
            <sz val="9"/>
            <color indexed="81"/>
            <rFont val="Tahoma"/>
            <family val="2"/>
          </rPr>
          <t>Anfonwch derbynneb
 - dim ond costau tollau, twneli a bont. Dim bwyd a diod.</t>
        </r>
      </text>
    </comment>
    <comment ref="B177" authorId="1" shapeId="0" xr:uid="{00000000-0006-0000-0200-00001B010000}">
      <text>
        <r>
          <rPr>
            <b/>
            <sz val="9"/>
            <color indexed="81"/>
            <rFont val="Tahoma"/>
            <family val="2"/>
          </rPr>
          <t>Defnyddiwch
dd/mm/bb</t>
        </r>
        <r>
          <rPr>
            <sz val="9"/>
            <color indexed="81"/>
            <rFont val="Tahoma"/>
            <family val="2"/>
          </rPr>
          <t xml:space="preserve">
</t>
        </r>
      </text>
    </comment>
    <comment ref="G177" authorId="1" shapeId="0" xr:uid="{00000000-0006-0000-0200-00001C010000}">
      <text>
        <r>
          <rPr>
            <b/>
            <sz val="9"/>
            <color indexed="81"/>
            <rFont val="Tahoma"/>
            <family val="2"/>
          </rPr>
          <t>Anfonwch derbynneb</t>
        </r>
      </text>
    </comment>
    <comment ref="H177" authorId="1" shapeId="0" xr:uid="{00000000-0006-0000-0200-00001D010000}">
      <text>
        <r>
          <rPr>
            <b/>
            <sz val="9"/>
            <color indexed="81"/>
            <rFont val="Tahoma"/>
            <family val="2"/>
          </rPr>
          <t>Anfonwch derbynneb</t>
        </r>
      </text>
    </comment>
    <comment ref="L177" authorId="1" shapeId="0" xr:uid="{00000000-0006-0000-0200-00001E010000}">
      <text>
        <r>
          <rPr>
            <b/>
            <sz val="9"/>
            <color indexed="81"/>
            <rFont val="Tahoma"/>
            <family val="2"/>
          </rPr>
          <t>Anfonwch derbynneb</t>
        </r>
      </text>
    </comment>
    <comment ref="Q177" authorId="1" shapeId="0" xr:uid="{AA832DDF-0E7B-453C-8F48-EBB445CFEB5A}">
      <text>
        <r>
          <rPr>
            <b/>
            <sz val="9"/>
            <color indexed="81"/>
            <rFont val="Tahoma"/>
            <family val="2"/>
          </rPr>
          <t>Anfonwch derbynneb
 - dim ond costau tollau, twneli a bont. Dim bwyd a diod.</t>
        </r>
      </text>
    </comment>
    <comment ref="B180" authorId="1" shapeId="0" xr:uid="{00000000-0006-0000-0200-000020010000}">
      <text>
        <r>
          <rPr>
            <b/>
            <sz val="9"/>
            <color indexed="81"/>
            <rFont val="Tahoma"/>
            <family val="2"/>
          </rPr>
          <t>Defnyddiwch
dd/mm/bb</t>
        </r>
        <r>
          <rPr>
            <sz val="9"/>
            <color indexed="81"/>
            <rFont val="Tahoma"/>
            <family val="2"/>
          </rPr>
          <t xml:space="preserve">
</t>
        </r>
      </text>
    </comment>
    <comment ref="G180" authorId="1" shapeId="0" xr:uid="{00000000-0006-0000-0200-000021010000}">
      <text>
        <r>
          <rPr>
            <b/>
            <sz val="9"/>
            <color indexed="81"/>
            <rFont val="Tahoma"/>
            <family val="2"/>
          </rPr>
          <t>Anfonwch derbynneb</t>
        </r>
      </text>
    </comment>
    <comment ref="H180" authorId="1" shapeId="0" xr:uid="{00000000-0006-0000-0200-000022010000}">
      <text>
        <r>
          <rPr>
            <b/>
            <sz val="9"/>
            <color indexed="81"/>
            <rFont val="Tahoma"/>
            <family val="2"/>
          </rPr>
          <t>Anfonwch derbynneb</t>
        </r>
      </text>
    </comment>
    <comment ref="L180" authorId="1" shapeId="0" xr:uid="{00000000-0006-0000-0200-000023010000}">
      <text>
        <r>
          <rPr>
            <b/>
            <sz val="9"/>
            <color indexed="81"/>
            <rFont val="Tahoma"/>
            <family val="2"/>
          </rPr>
          <t>Anfonwch derbynneb</t>
        </r>
      </text>
    </comment>
    <comment ref="Q180" authorId="1" shapeId="0" xr:uid="{1195030B-F2CB-41A4-9025-8400341A47B3}">
      <text>
        <r>
          <rPr>
            <b/>
            <sz val="9"/>
            <color indexed="81"/>
            <rFont val="Tahoma"/>
            <family val="2"/>
          </rPr>
          <t>Anfonwch derbynneb
 - dim ond costau tollau, twneli a bont. Dim bwyd a diod.</t>
        </r>
      </text>
    </comment>
    <comment ref="B183" authorId="1" shapeId="0" xr:uid="{00000000-0006-0000-0200-000025010000}">
      <text>
        <r>
          <rPr>
            <b/>
            <sz val="9"/>
            <color indexed="81"/>
            <rFont val="Tahoma"/>
            <family val="2"/>
          </rPr>
          <t>Defnyddiwch
dd/mm/bb</t>
        </r>
        <r>
          <rPr>
            <sz val="9"/>
            <color indexed="81"/>
            <rFont val="Tahoma"/>
            <family val="2"/>
          </rPr>
          <t xml:space="preserve">
</t>
        </r>
      </text>
    </comment>
    <comment ref="G183" authorId="1" shapeId="0" xr:uid="{00000000-0006-0000-0200-000026010000}">
      <text>
        <r>
          <rPr>
            <b/>
            <sz val="9"/>
            <color indexed="81"/>
            <rFont val="Tahoma"/>
            <family val="2"/>
          </rPr>
          <t>Anfonwch derbynneb</t>
        </r>
      </text>
    </comment>
    <comment ref="H183" authorId="1" shapeId="0" xr:uid="{00000000-0006-0000-0200-000027010000}">
      <text>
        <r>
          <rPr>
            <b/>
            <sz val="9"/>
            <color indexed="81"/>
            <rFont val="Tahoma"/>
            <family val="2"/>
          </rPr>
          <t>Anfonwch derbynneb</t>
        </r>
      </text>
    </comment>
    <comment ref="L183" authorId="1" shapeId="0" xr:uid="{00000000-0006-0000-0200-000028010000}">
      <text>
        <r>
          <rPr>
            <b/>
            <sz val="9"/>
            <color indexed="81"/>
            <rFont val="Tahoma"/>
            <family val="2"/>
          </rPr>
          <t>Anfonwch derbynneb</t>
        </r>
      </text>
    </comment>
    <comment ref="Q183" authorId="1" shapeId="0" xr:uid="{A0384B4D-B0D5-40E5-BD72-09FDE38359EE}">
      <text>
        <r>
          <rPr>
            <b/>
            <sz val="9"/>
            <color indexed="81"/>
            <rFont val="Tahoma"/>
            <family val="2"/>
          </rPr>
          <t>Anfonwch derbynneb
 - dim ond costau tollau, twneli a bont. Dim bwyd a diod.</t>
        </r>
      </text>
    </comment>
    <comment ref="B186" authorId="1" shapeId="0" xr:uid="{00000000-0006-0000-0200-00002A010000}">
      <text>
        <r>
          <rPr>
            <b/>
            <sz val="9"/>
            <color indexed="81"/>
            <rFont val="Tahoma"/>
            <family val="2"/>
          </rPr>
          <t>Defnyddiwch
dd/mm/bb</t>
        </r>
        <r>
          <rPr>
            <sz val="9"/>
            <color indexed="81"/>
            <rFont val="Tahoma"/>
            <family val="2"/>
          </rPr>
          <t xml:space="preserve">
</t>
        </r>
      </text>
    </comment>
    <comment ref="G186" authorId="1" shapeId="0" xr:uid="{00000000-0006-0000-0200-00002B010000}">
      <text>
        <r>
          <rPr>
            <b/>
            <sz val="9"/>
            <color indexed="81"/>
            <rFont val="Tahoma"/>
            <family val="2"/>
          </rPr>
          <t>Anfonwch derbynneb</t>
        </r>
      </text>
    </comment>
    <comment ref="H186" authorId="1" shapeId="0" xr:uid="{00000000-0006-0000-0200-00002C010000}">
      <text>
        <r>
          <rPr>
            <b/>
            <sz val="9"/>
            <color indexed="81"/>
            <rFont val="Tahoma"/>
            <family val="2"/>
          </rPr>
          <t>Anfonwch derbynneb</t>
        </r>
      </text>
    </comment>
    <comment ref="L186" authorId="1" shapeId="0" xr:uid="{00000000-0006-0000-0200-00002D010000}">
      <text>
        <r>
          <rPr>
            <b/>
            <sz val="9"/>
            <color indexed="81"/>
            <rFont val="Tahoma"/>
            <family val="2"/>
          </rPr>
          <t>Anfonwch derbynneb</t>
        </r>
      </text>
    </comment>
    <comment ref="Q186" authorId="1" shapeId="0" xr:uid="{5C6C91BE-6C00-464A-9057-B5CF59DC03F8}">
      <text>
        <r>
          <rPr>
            <b/>
            <sz val="9"/>
            <color indexed="81"/>
            <rFont val="Tahoma"/>
            <family val="2"/>
          </rPr>
          <t>Anfonwch derbynneb
 - dim ond costau tollau, twneli a bont. Dim bwyd a diod.</t>
        </r>
      </text>
    </comment>
    <comment ref="B189" authorId="1" shapeId="0" xr:uid="{00000000-0006-0000-0200-00002F010000}">
      <text>
        <r>
          <rPr>
            <b/>
            <sz val="9"/>
            <color indexed="81"/>
            <rFont val="Tahoma"/>
            <family val="2"/>
          </rPr>
          <t>Defnyddiwch
dd/mm/bb</t>
        </r>
        <r>
          <rPr>
            <sz val="9"/>
            <color indexed="81"/>
            <rFont val="Tahoma"/>
            <family val="2"/>
          </rPr>
          <t xml:space="preserve">
</t>
        </r>
      </text>
    </comment>
    <comment ref="G189" authorId="1" shapeId="0" xr:uid="{00000000-0006-0000-0200-000030010000}">
      <text>
        <r>
          <rPr>
            <b/>
            <sz val="9"/>
            <color indexed="81"/>
            <rFont val="Tahoma"/>
            <family val="2"/>
          </rPr>
          <t>Anfonwch derbynneb</t>
        </r>
      </text>
    </comment>
    <comment ref="H189" authorId="1" shapeId="0" xr:uid="{00000000-0006-0000-0200-000031010000}">
      <text>
        <r>
          <rPr>
            <b/>
            <sz val="9"/>
            <color indexed="81"/>
            <rFont val="Tahoma"/>
            <family val="2"/>
          </rPr>
          <t>Anfonwch derbynneb</t>
        </r>
      </text>
    </comment>
    <comment ref="L189" authorId="1" shapeId="0" xr:uid="{00000000-0006-0000-0200-000032010000}">
      <text>
        <r>
          <rPr>
            <b/>
            <sz val="9"/>
            <color indexed="81"/>
            <rFont val="Tahoma"/>
            <family val="2"/>
          </rPr>
          <t>Anfonwch derbynneb</t>
        </r>
      </text>
    </comment>
    <comment ref="Q189" authorId="1" shapeId="0" xr:uid="{AD22613E-EF76-484C-9A7D-C5A5EDBF93EA}">
      <text>
        <r>
          <rPr>
            <b/>
            <sz val="9"/>
            <color indexed="81"/>
            <rFont val="Tahoma"/>
            <family val="2"/>
          </rPr>
          <t>Anfonwch derbynneb
 - dim ond costau tollau, twneli a bont. Dim bwyd a diod.</t>
        </r>
      </text>
    </comment>
    <comment ref="B192" authorId="1" shapeId="0" xr:uid="{00000000-0006-0000-0200-000034010000}">
      <text>
        <r>
          <rPr>
            <b/>
            <sz val="9"/>
            <color indexed="81"/>
            <rFont val="Tahoma"/>
            <family val="2"/>
          </rPr>
          <t>Defnyddiwch
dd/mm/bb</t>
        </r>
        <r>
          <rPr>
            <sz val="9"/>
            <color indexed="81"/>
            <rFont val="Tahoma"/>
            <family val="2"/>
          </rPr>
          <t xml:space="preserve">
</t>
        </r>
      </text>
    </comment>
    <comment ref="G192" authorId="1" shapeId="0" xr:uid="{00000000-0006-0000-0200-000035010000}">
      <text>
        <r>
          <rPr>
            <b/>
            <sz val="9"/>
            <color indexed="81"/>
            <rFont val="Tahoma"/>
            <family val="2"/>
          </rPr>
          <t>Anfonwch derbynneb</t>
        </r>
      </text>
    </comment>
    <comment ref="H192" authorId="1" shapeId="0" xr:uid="{00000000-0006-0000-0200-000036010000}">
      <text>
        <r>
          <rPr>
            <b/>
            <sz val="9"/>
            <color indexed="81"/>
            <rFont val="Tahoma"/>
            <family val="2"/>
          </rPr>
          <t>Anfonwch derbynneb</t>
        </r>
      </text>
    </comment>
    <comment ref="L192" authorId="1" shapeId="0" xr:uid="{00000000-0006-0000-0200-000037010000}">
      <text>
        <r>
          <rPr>
            <b/>
            <sz val="9"/>
            <color indexed="81"/>
            <rFont val="Tahoma"/>
            <family val="2"/>
          </rPr>
          <t>Anfonwch derbynneb</t>
        </r>
      </text>
    </comment>
    <comment ref="Q192" authorId="1" shapeId="0" xr:uid="{CA31A0E1-C822-40AE-9F3B-F71E4E326C81}">
      <text>
        <r>
          <rPr>
            <b/>
            <sz val="9"/>
            <color indexed="81"/>
            <rFont val="Tahoma"/>
            <family val="2"/>
          </rPr>
          <t>Anfonwch derbynneb
 - dim ond costau tollau, twneli a bont. Dim bwyd a diod.</t>
        </r>
      </text>
    </comment>
    <comment ref="B195" authorId="1" shapeId="0" xr:uid="{00000000-0006-0000-0200-000039010000}">
      <text>
        <r>
          <rPr>
            <b/>
            <sz val="9"/>
            <color indexed="81"/>
            <rFont val="Tahoma"/>
            <family val="2"/>
          </rPr>
          <t>Defnyddiwch
dd/mm/bb</t>
        </r>
        <r>
          <rPr>
            <sz val="9"/>
            <color indexed="81"/>
            <rFont val="Tahoma"/>
            <family val="2"/>
          </rPr>
          <t xml:space="preserve">
</t>
        </r>
      </text>
    </comment>
    <comment ref="G195" authorId="1" shapeId="0" xr:uid="{00000000-0006-0000-0200-00003A010000}">
      <text>
        <r>
          <rPr>
            <b/>
            <sz val="9"/>
            <color indexed="81"/>
            <rFont val="Tahoma"/>
            <family val="2"/>
          </rPr>
          <t>Anfonwch derbynneb</t>
        </r>
      </text>
    </comment>
    <comment ref="H195" authorId="1" shapeId="0" xr:uid="{00000000-0006-0000-0200-00003B010000}">
      <text>
        <r>
          <rPr>
            <b/>
            <sz val="9"/>
            <color indexed="81"/>
            <rFont val="Tahoma"/>
            <family val="2"/>
          </rPr>
          <t>Anfonwch derbynneb</t>
        </r>
      </text>
    </comment>
    <comment ref="L195" authorId="1" shapeId="0" xr:uid="{00000000-0006-0000-0200-00003C010000}">
      <text>
        <r>
          <rPr>
            <b/>
            <sz val="9"/>
            <color indexed="81"/>
            <rFont val="Tahoma"/>
            <family val="2"/>
          </rPr>
          <t>Anfonwch derbynneb</t>
        </r>
      </text>
    </comment>
    <comment ref="Q195" authorId="1" shapeId="0" xr:uid="{C89893FB-1179-4ED2-954B-C7F4E306DBC9}">
      <text>
        <r>
          <rPr>
            <b/>
            <sz val="9"/>
            <color indexed="81"/>
            <rFont val="Tahoma"/>
            <family val="2"/>
          </rPr>
          <t>Anfonwch derbynneb
 - dim ond costau tollau, twneli a bont. Dim bwyd a diod.</t>
        </r>
      </text>
    </comment>
    <comment ref="B198" authorId="1" shapeId="0" xr:uid="{00000000-0006-0000-0200-00003E010000}">
      <text>
        <r>
          <rPr>
            <b/>
            <sz val="9"/>
            <color indexed="81"/>
            <rFont val="Tahoma"/>
            <family val="2"/>
          </rPr>
          <t>Defnyddiwch
dd/mm/bb</t>
        </r>
        <r>
          <rPr>
            <sz val="9"/>
            <color indexed="81"/>
            <rFont val="Tahoma"/>
            <family val="2"/>
          </rPr>
          <t xml:space="preserve">
</t>
        </r>
      </text>
    </comment>
    <comment ref="G198" authorId="1" shapeId="0" xr:uid="{00000000-0006-0000-0200-00003F010000}">
      <text>
        <r>
          <rPr>
            <b/>
            <sz val="9"/>
            <color indexed="81"/>
            <rFont val="Tahoma"/>
            <family val="2"/>
          </rPr>
          <t>Anfonwch derbynneb</t>
        </r>
      </text>
    </comment>
    <comment ref="H198" authorId="1" shapeId="0" xr:uid="{00000000-0006-0000-0200-000040010000}">
      <text>
        <r>
          <rPr>
            <b/>
            <sz val="9"/>
            <color indexed="81"/>
            <rFont val="Tahoma"/>
            <family val="2"/>
          </rPr>
          <t>Anfonwch derbynneb</t>
        </r>
      </text>
    </comment>
    <comment ref="L198" authorId="1" shapeId="0" xr:uid="{00000000-0006-0000-0200-000041010000}">
      <text>
        <r>
          <rPr>
            <b/>
            <sz val="9"/>
            <color indexed="81"/>
            <rFont val="Tahoma"/>
            <family val="2"/>
          </rPr>
          <t>Anfonwch derbynneb</t>
        </r>
      </text>
    </comment>
    <comment ref="Q198" authorId="1" shapeId="0" xr:uid="{410598FC-7268-4648-BF44-360C3DA52AB1}">
      <text>
        <r>
          <rPr>
            <b/>
            <sz val="9"/>
            <color indexed="81"/>
            <rFont val="Tahoma"/>
            <family val="2"/>
          </rPr>
          <t>Anfonwch derbynneb
 - dim ond costau tollau, twneli a bont. Dim bwyd a diod.</t>
        </r>
      </text>
    </comment>
    <comment ref="B201" authorId="1" shapeId="0" xr:uid="{00000000-0006-0000-0200-000043010000}">
      <text>
        <r>
          <rPr>
            <b/>
            <sz val="9"/>
            <color indexed="81"/>
            <rFont val="Tahoma"/>
            <family val="2"/>
          </rPr>
          <t>Defnyddiwch
dd/mm/bb</t>
        </r>
        <r>
          <rPr>
            <sz val="9"/>
            <color indexed="81"/>
            <rFont val="Tahoma"/>
            <family val="2"/>
          </rPr>
          <t xml:space="preserve">
</t>
        </r>
      </text>
    </comment>
    <comment ref="G201" authorId="1" shapeId="0" xr:uid="{00000000-0006-0000-0200-000044010000}">
      <text>
        <r>
          <rPr>
            <b/>
            <sz val="9"/>
            <color indexed="81"/>
            <rFont val="Tahoma"/>
            <family val="2"/>
          </rPr>
          <t>Anfonwch derbynneb</t>
        </r>
      </text>
    </comment>
    <comment ref="H201" authorId="1" shapeId="0" xr:uid="{00000000-0006-0000-0200-000045010000}">
      <text>
        <r>
          <rPr>
            <b/>
            <sz val="9"/>
            <color indexed="81"/>
            <rFont val="Tahoma"/>
            <family val="2"/>
          </rPr>
          <t>Anfonwch derbynneb</t>
        </r>
      </text>
    </comment>
    <comment ref="L201" authorId="1" shapeId="0" xr:uid="{00000000-0006-0000-0200-000046010000}">
      <text>
        <r>
          <rPr>
            <b/>
            <sz val="9"/>
            <color indexed="81"/>
            <rFont val="Tahoma"/>
            <family val="2"/>
          </rPr>
          <t>Anfonwch derbynneb</t>
        </r>
      </text>
    </comment>
    <comment ref="Q201" authorId="1" shapeId="0" xr:uid="{6BC6DEB3-EF07-4557-93FB-F5B75A85592F}">
      <text>
        <r>
          <rPr>
            <b/>
            <sz val="9"/>
            <color indexed="81"/>
            <rFont val="Tahoma"/>
            <family val="2"/>
          </rPr>
          <t>Anfonwch derbynneb
 - dim ond costau tollau, twneli a bont. Dim bwyd a diod.</t>
        </r>
      </text>
    </comment>
    <comment ref="B204" authorId="1" shapeId="0" xr:uid="{00000000-0006-0000-0200-000048010000}">
      <text>
        <r>
          <rPr>
            <b/>
            <sz val="9"/>
            <color indexed="81"/>
            <rFont val="Tahoma"/>
            <family val="2"/>
          </rPr>
          <t>Defnyddiwch
dd/mm/bb</t>
        </r>
        <r>
          <rPr>
            <sz val="9"/>
            <color indexed="81"/>
            <rFont val="Tahoma"/>
            <family val="2"/>
          </rPr>
          <t xml:space="preserve">
</t>
        </r>
      </text>
    </comment>
    <comment ref="G204" authorId="1" shapeId="0" xr:uid="{00000000-0006-0000-0200-000049010000}">
      <text>
        <r>
          <rPr>
            <b/>
            <sz val="9"/>
            <color indexed="81"/>
            <rFont val="Tahoma"/>
            <family val="2"/>
          </rPr>
          <t>Anfonwch derbynneb</t>
        </r>
      </text>
    </comment>
    <comment ref="H204" authorId="1" shapeId="0" xr:uid="{00000000-0006-0000-0200-00004A010000}">
      <text>
        <r>
          <rPr>
            <b/>
            <sz val="9"/>
            <color indexed="81"/>
            <rFont val="Tahoma"/>
            <family val="2"/>
          </rPr>
          <t>Anfonwch derbynneb</t>
        </r>
      </text>
    </comment>
    <comment ref="L204" authorId="1" shapeId="0" xr:uid="{00000000-0006-0000-0200-00004B010000}">
      <text>
        <r>
          <rPr>
            <b/>
            <sz val="9"/>
            <color indexed="81"/>
            <rFont val="Tahoma"/>
            <family val="2"/>
          </rPr>
          <t>Anfonwch derbynneb</t>
        </r>
      </text>
    </comment>
    <comment ref="Q204" authorId="1" shapeId="0" xr:uid="{D7E3E966-F577-44A3-A47F-7F67D1F14D95}">
      <text>
        <r>
          <rPr>
            <b/>
            <sz val="9"/>
            <color indexed="81"/>
            <rFont val="Tahoma"/>
            <family val="2"/>
          </rPr>
          <t>Anfonwch derbynneb
 - dim ond costau tollau, twneli a bont. Dim bwyd a diod.</t>
        </r>
      </text>
    </comment>
    <comment ref="B207" authorId="1" shapeId="0" xr:uid="{00000000-0006-0000-0200-00004D010000}">
      <text>
        <r>
          <rPr>
            <b/>
            <sz val="9"/>
            <color indexed="81"/>
            <rFont val="Tahoma"/>
            <family val="2"/>
          </rPr>
          <t>Defnyddiwch
dd/mm/bb</t>
        </r>
        <r>
          <rPr>
            <sz val="9"/>
            <color indexed="81"/>
            <rFont val="Tahoma"/>
            <family val="2"/>
          </rPr>
          <t xml:space="preserve">
</t>
        </r>
      </text>
    </comment>
    <comment ref="G207" authorId="1" shapeId="0" xr:uid="{00000000-0006-0000-0200-00004E010000}">
      <text>
        <r>
          <rPr>
            <b/>
            <sz val="9"/>
            <color indexed="81"/>
            <rFont val="Tahoma"/>
            <family val="2"/>
          </rPr>
          <t>Anfonwch derbynneb</t>
        </r>
      </text>
    </comment>
    <comment ref="H207" authorId="1" shapeId="0" xr:uid="{00000000-0006-0000-0200-00004F010000}">
      <text>
        <r>
          <rPr>
            <b/>
            <sz val="9"/>
            <color indexed="81"/>
            <rFont val="Tahoma"/>
            <family val="2"/>
          </rPr>
          <t>Anfonwch derbynneb</t>
        </r>
      </text>
    </comment>
    <comment ref="L207" authorId="1" shapeId="0" xr:uid="{00000000-0006-0000-0200-000050010000}">
      <text>
        <r>
          <rPr>
            <b/>
            <sz val="9"/>
            <color indexed="81"/>
            <rFont val="Tahoma"/>
            <family val="2"/>
          </rPr>
          <t>Anfonwch derbynneb</t>
        </r>
      </text>
    </comment>
    <comment ref="Q207" authorId="1" shapeId="0" xr:uid="{5F305EBA-381A-44FF-B409-1AB06FC4C7FE}">
      <text>
        <r>
          <rPr>
            <b/>
            <sz val="9"/>
            <color indexed="81"/>
            <rFont val="Tahoma"/>
            <family val="2"/>
          </rPr>
          <t>Anfonwch derbynneb
 - dim ond costau tollau, twneli a bont. Dim bwyd a diod.</t>
        </r>
      </text>
    </comment>
    <comment ref="B210" authorId="1" shapeId="0" xr:uid="{00000000-0006-0000-0200-000052010000}">
      <text>
        <r>
          <rPr>
            <b/>
            <sz val="9"/>
            <color indexed="81"/>
            <rFont val="Tahoma"/>
            <family val="2"/>
          </rPr>
          <t>Defnyddiwch
dd/mm/bb</t>
        </r>
        <r>
          <rPr>
            <sz val="9"/>
            <color indexed="81"/>
            <rFont val="Tahoma"/>
            <family val="2"/>
          </rPr>
          <t xml:space="preserve">
</t>
        </r>
      </text>
    </comment>
    <comment ref="G210" authorId="1" shapeId="0" xr:uid="{00000000-0006-0000-0200-000053010000}">
      <text>
        <r>
          <rPr>
            <b/>
            <sz val="9"/>
            <color indexed="81"/>
            <rFont val="Tahoma"/>
            <family val="2"/>
          </rPr>
          <t>Anfonwch derbynneb</t>
        </r>
      </text>
    </comment>
    <comment ref="H210" authorId="1" shapeId="0" xr:uid="{00000000-0006-0000-0200-000054010000}">
      <text>
        <r>
          <rPr>
            <b/>
            <sz val="9"/>
            <color indexed="81"/>
            <rFont val="Tahoma"/>
            <family val="2"/>
          </rPr>
          <t>Anfonwch derbynneb</t>
        </r>
      </text>
    </comment>
    <comment ref="L210" authorId="1" shapeId="0" xr:uid="{00000000-0006-0000-0200-000055010000}">
      <text>
        <r>
          <rPr>
            <b/>
            <sz val="9"/>
            <color indexed="81"/>
            <rFont val="Tahoma"/>
            <family val="2"/>
          </rPr>
          <t>Anfonwch derbynneb</t>
        </r>
      </text>
    </comment>
    <comment ref="Q210" authorId="1" shapeId="0" xr:uid="{398D64BB-CCE0-47F9-AAB5-ABE0A46D2CDD}">
      <text>
        <r>
          <rPr>
            <b/>
            <sz val="9"/>
            <color indexed="81"/>
            <rFont val="Tahoma"/>
            <family val="2"/>
          </rPr>
          <t>Anfonwch derbynneb
 - dim ond costau tollau, twneli a bont. Dim bwyd a diod.</t>
        </r>
      </text>
    </comment>
    <comment ref="B213" authorId="1" shapeId="0" xr:uid="{00000000-0006-0000-0200-000057010000}">
      <text>
        <r>
          <rPr>
            <b/>
            <sz val="9"/>
            <color indexed="81"/>
            <rFont val="Tahoma"/>
            <family val="2"/>
          </rPr>
          <t>Defnyddiwch
dd/mm/bb</t>
        </r>
        <r>
          <rPr>
            <sz val="9"/>
            <color indexed="81"/>
            <rFont val="Tahoma"/>
            <family val="2"/>
          </rPr>
          <t xml:space="preserve">
</t>
        </r>
      </text>
    </comment>
    <comment ref="G213" authorId="1" shapeId="0" xr:uid="{00000000-0006-0000-0200-000058010000}">
      <text>
        <r>
          <rPr>
            <b/>
            <sz val="9"/>
            <color indexed="81"/>
            <rFont val="Tahoma"/>
            <family val="2"/>
          </rPr>
          <t>Anfonwch derbynneb</t>
        </r>
      </text>
    </comment>
    <comment ref="H213" authorId="1" shapeId="0" xr:uid="{00000000-0006-0000-0200-000059010000}">
      <text>
        <r>
          <rPr>
            <b/>
            <sz val="9"/>
            <color indexed="81"/>
            <rFont val="Tahoma"/>
            <family val="2"/>
          </rPr>
          <t>Anfonwch derbynneb</t>
        </r>
      </text>
    </comment>
    <comment ref="L213" authorId="1" shapeId="0" xr:uid="{00000000-0006-0000-0200-00005A010000}">
      <text>
        <r>
          <rPr>
            <b/>
            <sz val="9"/>
            <color indexed="81"/>
            <rFont val="Tahoma"/>
            <family val="2"/>
          </rPr>
          <t>Anfonwch derbynneb</t>
        </r>
      </text>
    </comment>
    <comment ref="Q213" authorId="1" shapeId="0" xr:uid="{09B232CA-96E0-4378-8D08-3E7A0AE52963}">
      <text>
        <r>
          <rPr>
            <b/>
            <sz val="9"/>
            <color indexed="81"/>
            <rFont val="Tahoma"/>
            <family val="2"/>
          </rPr>
          <t>Anfonwch derbynneb
 - dim ond costau tollau, twneli a bont. Dim bwyd a diod.</t>
        </r>
      </text>
    </comment>
    <comment ref="B216" authorId="1" shapeId="0" xr:uid="{00000000-0006-0000-0200-00005C010000}">
      <text>
        <r>
          <rPr>
            <b/>
            <sz val="9"/>
            <color indexed="81"/>
            <rFont val="Tahoma"/>
            <family val="2"/>
          </rPr>
          <t>Defnyddiwch
dd/mm/bb</t>
        </r>
        <r>
          <rPr>
            <sz val="9"/>
            <color indexed="81"/>
            <rFont val="Tahoma"/>
            <family val="2"/>
          </rPr>
          <t xml:space="preserve">
</t>
        </r>
      </text>
    </comment>
    <comment ref="G216" authorId="1" shapeId="0" xr:uid="{00000000-0006-0000-0200-00005D010000}">
      <text>
        <r>
          <rPr>
            <b/>
            <sz val="9"/>
            <color indexed="81"/>
            <rFont val="Tahoma"/>
            <family val="2"/>
          </rPr>
          <t>Anfonwch derbynneb</t>
        </r>
      </text>
    </comment>
    <comment ref="H216" authorId="1" shapeId="0" xr:uid="{00000000-0006-0000-0200-00005E010000}">
      <text>
        <r>
          <rPr>
            <b/>
            <sz val="9"/>
            <color indexed="81"/>
            <rFont val="Tahoma"/>
            <family val="2"/>
          </rPr>
          <t>Anfonwch derbynneb</t>
        </r>
      </text>
    </comment>
    <comment ref="L216" authorId="1" shapeId="0" xr:uid="{00000000-0006-0000-0200-00005F010000}">
      <text>
        <r>
          <rPr>
            <b/>
            <sz val="9"/>
            <color indexed="81"/>
            <rFont val="Tahoma"/>
            <family val="2"/>
          </rPr>
          <t>Anfonwch derbynneb</t>
        </r>
      </text>
    </comment>
    <comment ref="Q216" authorId="1" shapeId="0" xr:uid="{638FFBB3-B20F-4FF9-A3F4-863C8E2C21C5}">
      <text>
        <r>
          <rPr>
            <b/>
            <sz val="9"/>
            <color indexed="81"/>
            <rFont val="Tahoma"/>
            <family val="2"/>
          </rPr>
          <t>Anfonwch derbynneb
 - dim ond costau tollau, twneli a bont. Dim bwyd a diod.</t>
        </r>
      </text>
    </comment>
    <comment ref="B219" authorId="1" shapeId="0" xr:uid="{00000000-0006-0000-0200-000061010000}">
      <text>
        <r>
          <rPr>
            <b/>
            <sz val="9"/>
            <color indexed="81"/>
            <rFont val="Tahoma"/>
            <family val="2"/>
          </rPr>
          <t>Defnyddiwch
dd/mm/bb</t>
        </r>
        <r>
          <rPr>
            <sz val="9"/>
            <color indexed="81"/>
            <rFont val="Tahoma"/>
            <family val="2"/>
          </rPr>
          <t xml:space="preserve">
</t>
        </r>
      </text>
    </comment>
    <comment ref="G219" authorId="1" shapeId="0" xr:uid="{00000000-0006-0000-0200-000062010000}">
      <text>
        <r>
          <rPr>
            <b/>
            <sz val="9"/>
            <color indexed="81"/>
            <rFont val="Tahoma"/>
            <family val="2"/>
          </rPr>
          <t>Anfonwch derbynneb</t>
        </r>
      </text>
    </comment>
    <comment ref="H219" authorId="1" shapeId="0" xr:uid="{00000000-0006-0000-0200-000063010000}">
      <text>
        <r>
          <rPr>
            <b/>
            <sz val="9"/>
            <color indexed="81"/>
            <rFont val="Tahoma"/>
            <family val="2"/>
          </rPr>
          <t>Anfonwch derbynneb</t>
        </r>
      </text>
    </comment>
    <comment ref="L219" authorId="1" shapeId="0" xr:uid="{00000000-0006-0000-0200-000064010000}">
      <text>
        <r>
          <rPr>
            <b/>
            <sz val="9"/>
            <color indexed="81"/>
            <rFont val="Tahoma"/>
            <family val="2"/>
          </rPr>
          <t>Anfonwch derbynneb</t>
        </r>
      </text>
    </comment>
    <comment ref="Q219" authorId="1" shapeId="0" xr:uid="{6DF8B33B-52DC-45C6-9B8F-4BF150500C54}">
      <text>
        <r>
          <rPr>
            <b/>
            <sz val="9"/>
            <color indexed="81"/>
            <rFont val="Tahoma"/>
            <family val="2"/>
          </rPr>
          <t>Anfonwch derbynneb
 - dim ond costau tollau, twneli a bont. Dim bwyd a diod.</t>
        </r>
      </text>
    </comment>
    <comment ref="B222" authorId="1" shapeId="0" xr:uid="{00000000-0006-0000-0200-000066010000}">
      <text>
        <r>
          <rPr>
            <b/>
            <sz val="9"/>
            <color indexed="81"/>
            <rFont val="Tahoma"/>
            <family val="2"/>
          </rPr>
          <t>Defnyddiwch
dd/mm/bb</t>
        </r>
        <r>
          <rPr>
            <sz val="9"/>
            <color indexed="81"/>
            <rFont val="Tahoma"/>
            <family val="2"/>
          </rPr>
          <t xml:space="preserve">
</t>
        </r>
      </text>
    </comment>
    <comment ref="G222" authorId="1" shapeId="0" xr:uid="{00000000-0006-0000-0200-000067010000}">
      <text>
        <r>
          <rPr>
            <b/>
            <sz val="9"/>
            <color indexed="81"/>
            <rFont val="Tahoma"/>
            <family val="2"/>
          </rPr>
          <t>Anfonwch derbynneb</t>
        </r>
      </text>
    </comment>
    <comment ref="H222" authorId="1" shapeId="0" xr:uid="{00000000-0006-0000-0200-000068010000}">
      <text>
        <r>
          <rPr>
            <b/>
            <sz val="9"/>
            <color indexed="81"/>
            <rFont val="Tahoma"/>
            <family val="2"/>
          </rPr>
          <t>Anfonwch derbynneb</t>
        </r>
      </text>
    </comment>
    <comment ref="L222" authorId="1" shapeId="0" xr:uid="{00000000-0006-0000-0200-000069010000}">
      <text>
        <r>
          <rPr>
            <b/>
            <sz val="9"/>
            <color indexed="81"/>
            <rFont val="Tahoma"/>
            <family val="2"/>
          </rPr>
          <t>Anfonwch derbynneb</t>
        </r>
      </text>
    </comment>
    <comment ref="Q222" authorId="1" shapeId="0" xr:uid="{F978C0B7-216C-4F4E-8498-379E81DC4EC8}">
      <text>
        <r>
          <rPr>
            <b/>
            <sz val="9"/>
            <color indexed="81"/>
            <rFont val="Tahoma"/>
            <family val="2"/>
          </rPr>
          <t>Anfonwch derbynneb
 - dim ond costau tollau, twneli a bont. Dim bwyd a diod.</t>
        </r>
      </text>
    </comment>
    <comment ref="B225" authorId="1" shapeId="0" xr:uid="{00000000-0006-0000-0200-00006B010000}">
      <text>
        <r>
          <rPr>
            <b/>
            <sz val="9"/>
            <color indexed="81"/>
            <rFont val="Tahoma"/>
            <family val="2"/>
          </rPr>
          <t>Defnyddiwch
dd/mm/bb</t>
        </r>
        <r>
          <rPr>
            <sz val="9"/>
            <color indexed="81"/>
            <rFont val="Tahoma"/>
            <family val="2"/>
          </rPr>
          <t xml:space="preserve">
</t>
        </r>
      </text>
    </comment>
    <comment ref="G225" authorId="1" shapeId="0" xr:uid="{00000000-0006-0000-0200-00006C010000}">
      <text>
        <r>
          <rPr>
            <b/>
            <sz val="9"/>
            <color indexed="81"/>
            <rFont val="Tahoma"/>
            <family val="2"/>
          </rPr>
          <t>Anfonwch derbynneb</t>
        </r>
      </text>
    </comment>
    <comment ref="H225" authorId="1" shapeId="0" xr:uid="{00000000-0006-0000-0200-00006D010000}">
      <text>
        <r>
          <rPr>
            <b/>
            <sz val="9"/>
            <color indexed="81"/>
            <rFont val="Tahoma"/>
            <family val="2"/>
          </rPr>
          <t>Anfonwch derbynneb</t>
        </r>
      </text>
    </comment>
    <comment ref="L225" authorId="1" shapeId="0" xr:uid="{00000000-0006-0000-0200-00006E010000}">
      <text>
        <r>
          <rPr>
            <b/>
            <sz val="9"/>
            <color indexed="81"/>
            <rFont val="Tahoma"/>
            <family val="2"/>
          </rPr>
          <t>Anfonwch derbynneb</t>
        </r>
      </text>
    </comment>
    <comment ref="Q225" authorId="1" shapeId="0" xr:uid="{E8DA0201-A549-46A4-9738-9EA3305742F4}">
      <text>
        <r>
          <rPr>
            <b/>
            <sz val="9"/>
            <color indexed="81"/>
            <rFont val="Tahoma"/>
            <family val="2"/>
          </rPr>
          <t>Anfonwch derbynneb
 - dim ond costau tollau, twneli a bont. Dim bwyd a diod.</t>
        </r>
      </text>
    </comment>
    <comment ref="B228" authorId="1" shapeId="0" xr:uid="{00000000-0006-0000-0200-000070010000}">
      <text>
        <r>
          <rPr>
            <b/>
            <sz val="9"/>
            <color indexed="81"/>
            <rFont val="Tahoma"/>
            <family val="2"/>
          </rPr>
          <t>Defnyddiwch
dd/mm/bb</t>
        </r>
        <r>
          <rPr>
            <sz val="9"/>
            <color indexed="81"/>
            <rFont val="Tahoma"/>
            <family val="2"/>
          </rPr>
          <t xml:space="preserve">
</t>
        </r>
      </text>
    </comment>
    <comment ref="G228" authorId="1" shapeId="0" xr:uid="{00000000-0006-0000-0200-000071010000}">
      <text>
        <r>
          <rPr>
            <b/>
            <sz val="9"/>
            <color indexed="81"/>
            <rFont val="Tahoma"/>
            <family val="2"/>
          </rPr>
          <t>Anfonwch derbynneb</t>
        </r>
      </text>
    </comment>
    <comment ref="H228" authorId="1" shapeId="0" xr:uid="{00000000-0006-0000-0200-000072010000}">
      <text>
        <r>
          <rPr>
            <b/>
            <sz val="9"/>
            <color indexed="81"/>
            <rFont val="Tahoma"/>
            <family val="2"/>
          </rPr>
          <t>Anfonwch derbynneb</t>
        </r>
      </text>
    </comment>
    <comment ref="L228" authorId="1" shapeId="0" xr:uid="{00000000-0006-0000-0200-000073010000}">
      <text>
        <r>
          <rPr>
            <b/>
            <sz val="9"/>
            <color indexed="81"/>
            <rFont val="Tahoma"/>
            <family val="2"/>
          </rPr>
          <t>Anfonwch derbynneb</t>
        </r>
      </text>
    </comment>
    <comment ref="Q228" authorId="1" shapeId="0" xr:uid="{615E1AC7-B439-4C56-9ABD-D8F57FAA9EBC}">
      <text>
        <r>
          <rPr>
            <b/>
            <sz val="9"/>
            <color indexed="81"/>
            <rFont val="Tahoma"/>
            <family val="2"/>
          </rPr>
          <t>Anfonwch derbynneb
 - dim ond costau tollau, twneli a bont. Dim bwyd a diod.</t>
        </r>
      </text>
    </comment>
    <comment ref="B231" authorId="1" shapeId="0" xr:uid="{00000000-0006-0000-0200-000075010000}">
      <text>
        <r>
          <rPr>
            <b/>
            <sz val="9"/>
            <color indexed="81"/>
            <rFont val="Tahoma"/>
            <family val="2"/>
          </rPr>
          <t>Defnyddiwch
dd/mm/bb</t>
        </r>
        <r>
          <rPr>
            <sz val="9"/>
            <color indexed="81"/>
            <rFont val="Tahoma"/>
            <family val="2"/>
          </rPr>
          <t xml:space="preserve">
</t>
        </r>
      </text>
    </comment>
    <comment ref="G231" authorId="1" shapeId="0" xr:uid="{00000000-0006-0000-0200-000076010000}">
      <text>
        <r>
          <rPr>
            <b/>
            <sz val="9"/>
            <color indexed="81"/>
            <rFont val="Tahoma"/>
            <family val="2"/>
          </rPr>
          <t>Anfonwch derbynneb</t>
        </r>
      </text>
    </comment>
    <comment ref="H231" authorId="1" shapeId="0" xr:uid="{00000000-0006-0000-0200-000077010000}">
      <text>
        <r>
          <rPr>
            <b/>
            <sz val="9"/>
            <color indexed="81"/>
            <rFont val="Tahoma"/>
            <family val="2"/>
          </rPr>
          <t>Anfonwch derbynneb</t>
        </r>
      </text>
    </comment>
    <comment ref="L231" authorId="1" shapeId="0" xr:uid="{00000000-0006-0000-0200-000078010000}">
      <text>
        <r>
          <rPr>
            <b/>
            <sz val="9"/>
            <color indexed="81"/>
            <rFont val="Tahoma"/>
            <family val="2"/>
          </rPr>
          <t>Anfonwch derbynneb</t>
        </r>
      </text>
    </comment>
    <comment ref="Q231" authorId="1" shapeId="0" xr:uid="{DAC36AC5-AF30-4719-BEC1-825573A1F9EA}">
      <text>
        <r>
          <rPr>
            <b/>
            <sz val="9"/>
            <color indexed="81"/>
            <rFont val="Tahoma"/>
            <family val="2"/>
          </rPr>
          <t>Anfonwch derbynneb
 - dim ond costau tollau, twneli a bont. Dim bwyd a diod.</t>
        </r>
      </text>
    </comment>
    <comment ref="B234" authorId="1" shapeId="0" xr:uid="{00000000-0006-0000-0200-00007A010000}">
      <text>
        <r>
          <rPr>
            <b/>
            <sz val="9"/>
            <color indexed="81"/>
            <rFont val="Tahoma"/>
            <family val="2"/>
          </rPr>
          <t>Defnyddiwch
dd/mm/bb</t>
        </r>
        <r>
          <rPr>
            <sz val="9"/>
            <color indexed="81"/>
            <rFont val="Tahoma"/>
            <family val="2"/>
          </rPr>
          <t xml:space="preserve">
</t>
        </r>
      </text>
    </comment>
    <comment ref="G234" authorId="1" shapeId="0" xr:uid="{00000000-0006-0000-0200-00007B010000}">
      <text>
        <r>
          <rPr>
            <b/>
            <sz val="9"/>
            <color indexed="81"/>
            <rFont val="Tahoma"/>
            <family val="2"/>
          </rPr>
          <t>Anfonwch derbynneb</t>
        </r>
      </text>
    </comment>
    <comment ref="H234" authorId="1" shapeId="0" xr:uid="{00000000-0006-0000-0200-00007C010000}">
      <text>
        <r>
          <rPr>
            <b/>
            <sz val="9"/>
            <color indexed="81"/>
            <rFont val="Tahoma"/>
            <family val="2"/>
          </rPr>
          <t>Anfonwch derbynneb</t>
        </r>
      </text>
    </comment>
    <comment ref="L234" authorId="1" shapeId="0" xr:uid="{00000000-0006-0000-0200-00007D010000}">
      <text>
        <r>
          <rPr>
            <b/>
            <sz val="9"/>
            <color indexed="81"/>
            <rFont val="Tahoma"/>
            <family val="2"/>
          </rPr>
          <t>Anfonwch derbynneb</t>
        </r>
      </text>
    </comment>
    <comment ref="Q234" authorId="1" shapeId="0" xr:uid="{01F1D07A-6DD4-4AD7-821C-A7F903AC45D1}">
      <text>
        <r>
          <rPr>
            <b/>
            <sz val="9"/>
            <color indexed="81"/>
            <rFont val="Tahoma"/>
            <family val="2"/>
          </rPr>
          <t>Anfonwch derbynneb
 - dim ond costau tollau, twneli a bont. Dim bwyd a diod.</t>
        </r>
      </text>
    </comment>
    <comment ref="B237" authorId="1" shapeId="0" xr:uid="{00000000-0006-0000-0200-00007F010000}">
      <text>
        <r>
          <rPr>
            <b/>
            <sz val="9"/>
            <color indexed="81"/>
            <rFont val="Tahoma"/>
            <family val="2"/>
          </rPr>
          <t>Defnyddiwch
dd/mm/bb</t>
        </r>
        <r>
          <rPr>
            <sz val="9"/>
            <color indexed="81"/>
            <rFont val="Tahoma"/>
            <family val="2"/>
          </rPr>
          <t xml:space="preserve">
</t>
        </r>
      </text>
    </comment>
    <comment ref="G237" authorId="1" shapeId="0" xr:uid="{00000000-0006-0000-0200-000080010000}">
      <text>
        <r>
          <rPr>
            <b/>
            <sz val="9"/>
            <color indexed="81"/>
            <rFont val="Tahoma"/>
            <family val="2"/>
          </rPr>
          <t>Anfonwch derbynneb</t>
        </r>
      </text>
    </comment>
    <comment ref="H237" authorId="1" shapeId="0" xr:uid="{00000000-0006-0000-0200-000081010000}">
      <text>
        <r>
          <rPr>
            <b/>
            <sz val="9"/>
            <color indexed="81"/>
            <rFont val="Tahoma"/>
            <family val="2"/>
          </rPr>
          <t>Anfonwch derbynneb</t>
        </r>
      </text>
    </comment>
    <comment ref="L237" authorId="1" shapeId="0" xr:uid="{00000000-0006-0000-0200-000082010000}">
      <text>
        <r>
          <rPr>
            <b/>
            <sz val="9"/>
            <color indexed="81"/>
            <rFont val="Tahoma"/>
            <family val="2"/>
          </rPr>
          <t>Anfonwch derbynneb</t>
        </r>
      </text>
    </comment>
    <comment ref="Q237" authorId="1" shapeId="0" xr:uid="{53814C19-6211-43FB-AB5F-7AFC68A99B05}">
      <text>
        <r>
          <rPr>
            <b/>
            <sz val="9"/>
            <color indexed="81"/>
            <rFont val="Tahoma"/>
            <family val="2"/>
          </rPr>
          <t>Anfonwch derbynneb
 - dim ond costau tollau, twneli a bont. Dim bwyd a diod.</t>
        </r>
      </text>
    </comment>
    <comment ref="B240" authorId="1" shapeId="0" xr:uid="{00000000-0006-0000-0200-000084010000}">
      <text>
        <r>
          <rPr>
            <b/>
            <sz val="9"/>
            <color indexed="81"/>
            <rFont val="Tahoma"/>
            <family val="2"/>
          </rPr>
          <t>Defnyddiwch
dd/mm/bb</t>
        </r>
        <r>
          <rPr>
            <sz val="9"/>
            <color indexed="81"/>
            <rFont val="Tahoma"/>
            <family val="2"/>
          </rPr>
          <t xml:space="preserve">
</t>
        </r>
      </text>
    </comment>
    <comment ref="G240" authorId="1" shapeId="0" xr:uid="{00000000-0006-0000-0200-000085010000}">
      <text>
        <r>
          <rPr>
            <b/>
            <sz val="9"/>
            <color indexed="81"/>
            <rFont val="Tahoma"/>
            <family val="2"/>
          </rPr>
          <t>Anfonwch derbynneb</t>
        </r>
      </text>
    </comment>
    <comment ref="H240" authorId="1" shapeId="0" xr:uid="{00000000-0006-0000-0200-000086010000}">
      <text>
        <r>
          <rPr>
            <b/>
            <sz val="9"/>
            <color indexed="81"/>
            <rFont val="Tahoma"/>
            <family val="2"/>
          </rPr>
          <t>Anfonwch derbynneb</t>
        </r>
      </text>
    </comment>
    <comment ref="L240" authorId="1" shapeId="0" xr:uid="{00000000-0006-0000-0200-000087010000}">
      <text>
        <r>
          <rPr>
            <b/>
            <sz val="9"/>
            <color indexed="81"/>
            <rFont val="Tahoma"/>
            <family val="2"/>
          </rPr>
          <t>Anfonwch derbynneb</t>
        </r>
      </text>
    </comment>
    <comment ref="Q240" authorId="1" shapeId="0" xr:uid="{9993B299-0E7D-4D61-B9D3-B5B99169A225}">
      <text>
        <r>
          <rPr>
            <b/>
            <sz val="9"/>
            <color indexed="81"/>
            <rFont val="Tahoma"/>
            <family val="2"/>
          </rPr>
          <t>Anfonwch derbynneb
 - dim ond costau tollau, twneli a bont. Dim bwyd a diod.</t>
        </r>
      </text>
    </comment>
    <comment ref="B243" authorId="1" shapeId="0" xr:uid="{00000000-0006-0000-0200-000089010000}">
      <text>
        <r>
          <rPr>
            <b/>
            <sz val="9"/>
            <color indexed="81"/>
            <rFont val="Tahoma"/>
            <family val="2"/>
          </rPr>
          <t>Defnyddiwch
dd/mm/bb</t>
        </r>
        <r>
          <rPr>
            <sz val="9"/>
            <color indexed="81"/>
            <rFont val="Tahoma"/>
            <family val="2"/>
          </rPr>
          <t xml:space="preserve">
</t>
        </r>
      </text>
    </comment>
    <comment ref="G243" authorId="1" shapeId="0" xr:uid="{00000000-0006-0000-0200-00008A010000}">
      <text>
        <r>
          <rPr>
            <b/>
            <sz val="9"/>
            <color indexed="81"/>
            <rFont val="Tahoma"/>
            <family val="2"/>
          </rPr>
          <t>Anfonwch derbynneb</t>
        </r>
      </text>
    </comment>
    <comment ref="H243" authorId="1" shapeId="0" xr:uid="{00000000-0006-0000-0200-00008B010000}">
      <text>
        <r>
          <rPr>
            <b/>
            <sz val="9"/>
            <color indexed="81"/>
            <rFont val="Tahoma"/>
            <family val="2"/>
          </rPr>
          <t>Anfonwch derbynneb</t>
        </r>
      </text>
    </comment>
    <comment ref="L243" authorId="1" shapeId="0" xr:uid="{00000000-0006-0000-0200-00008C010000}">
      <text>
        <r>
          <rPr>
            <b/>
            <sz val="9"/>
            <color indexed="81"/>
            <rFont val="Tahoma"/>
            <family val="2"/>
          </rPr>
          <t>Anfonwch derbynneb</t>
        </r>
      </text>
    </comment>
    <comment ref="Q243" authorId="1" shapeId="0" xr:uid="{49BAFAE5-0322-4EC6-8D5D-E6F6E8CC13ED}">
      <text>
        <r>
          <rPr>
            <b/>
            <sz val="9"/>
            <color indexed="81"/>
            <rFont val="Tahoma"/>
            <family val="2"/>
          </rPr>
          <t>Anfonwch derbynneb
 - dim ond costau tollau, twneli a bont. Dim bwyd a diod.</t>
        </r>
      </text>
    </comment>
    <comment ref="B246" authorId="1" shapeId="0" xr:uid="{00000000-0006-0000-0200-00008E010000}">
      <text>
        <r>
          <rPr>
            <b/>
            <sz val="9"/>
            <color indexed="81"/>
            <rFont val="Tahoma"/>
            <family val="2"/>
          </rPr>
          <t>Defnyddiwch
dd/mm/bb</t>
        </r>
        <r>
          <rPr>
            <sz val="9"/>
            <color indexed="81"/>
            <rFont val="Tahoma"/>
            <family val="2"/>
          </rPr>
          <t xml:space="preserve">
</t>
        </r>
      </text>
    </comment>
    <comment ref="G246" authorId="1" shapeId="0" xr:uid="{00000000-0006-0000-0200-00008F010000}">
      <text>
        <r>
          <rPr>
            <b/>
            <sz val="9"/>
            <color indexed="81"/>
            <rFont val="Tahoma"/>
            <family val="2"/>
          </rPr>
          <t>Anfonwch derbynneb</t>
        </r>
      </text>
    </comment>
    <comment ref="H246" authorId="1" shapeId="0" xr:uid="{00000000-0006-0000-0200-000090010000}">
      <text>
        <r>
          <rPr>
            <b/>
            <sz val="9"/>
            <color indexed="81"/>
            <rFont val="Tahoma"/>
            <family val="2"/>
          </rPr>
          <t>Anfonwch derbynneb</t>
        </r>
      </text>
    </comment>
    <comment ref="L246" authorId="1" shapeId="0" xr:uid="{00000000-0006-0000-0200-000091010000}">
      <text>
        <r>
          <rPr>
            <b/>
            <sz val="9"/>
            <color indexed="81"/>
            <rFont val="Tahoma"/>
            <family val="2"/>
          </rPr>
          <t>Anfonwch derbynneb</t>
        </r>
      </text>
    </comment>
    <comment ref="Q246" authorId="1" shapeId="0" xr:uid="{C074CF62-83BE-4F1D-A8F8-A7EB6DB36CCE}">
      <text>
        <r>
          <rPr>
            <b/>
            <sz val="9"/>
            <color indexed="81"/>
            <rFont val="Tahoma"/>
            <family val="2"/>
          </rPr>
          <t>Anfonwch derbynneb
 - dim ond costau tollau, twneli a bont. Dim bwyd a diod.</t>
        </r>
      </text>
    </comment>
    <comment ref="B249" authorId="1" shapeId="0" xr:uid="{00000000-0006-0000-0200-000093010000}">
      <text>
        <r>
          <rPr>
            <b/>
            <sz val="9"/>
            <color indexed="81"/>
            <rFont val="Tahoma"/>
            <family val="2"/>
          </rPr>
          <t>Defnyddiwch
dd/mm/bb</t>
        </r>
        <r>
          <rPr>
            <sz val="9"/>
            <color indexed="81"/>
            <rFont val="Tahoma"/>
            <family val="2"/>
          </rPr>
          <t xml:space="preserve">
</t>
        </r>
      </text>
    </comment>
    <comment ref="G249" authorId="1" shapeId="0" xr:uid="{00000000-0006-0000-0200-000094010000}">
      <text>
        <r>
          <rPr>
            <b/>
            <sz val="9"/>
            <color indexed="81"/>
            <rFont val="Tahoma"/>
            <family val="2"/>
          </rPr>
          <t>Anfonwch derbynneb</t>
        </r>
      </text>
    </comment>
    <comment ref="H249" authorId="1" shapeId="0" xr:uid="{00000000-0006-0000-0200-000095010000}">
      <text>
        <r>
          <rPr>
            <b/>
            <sz val="9"/>
            <color indexed="81"/>
            <rFont val="Tahoma"/>
            <family val="2"/>
          </rPr>
          <t>Anfonwch derbynneb</t>
        </r>
      </text>
    </comment>
    <comment ref="L249" authorId="1" shapeId="0" xr:uid="{00000000-0006-0000-0200-000096010000}">
      <text>
        <r>
          <rPr>
            <b/>
            <sz val="9"/>
            <color indexed="81"/>
            <rFont val="Tahoma"/>
            <family val="2"/>
          </rPr>
          <t>Anfonwch derbynneb</t>
        </r>
      </text>
    </comment>
    <comment ref="Q249" authorId="1" shapeId="0" xr:uid="{86A6D166-77AD-4FBC-A607-5AE4F1FEDA8A}">
      <text>
        <r>
          <rPr>
            <b/>
            <sz val="9"/>
            <color indexed="81"/>
            <rFont val="Tahoma"/>
            <family val="2"/>
          </rPr>
          <t>Anfonwch derbynneb
 - dim ond costau tollau, twneli a bont. Dim bwyd a diod.</t>
        </r>
      </text>
    </comment>
    <comment ref="B252" authorId="1" shapeId="0" xr:uid="{00000000-0006-0000-0200-000098010000}">
      <text>
        <r>
          <rPr>
            <b/>
            <sz val="9"/>
            <color indexed="81"/>
            <rFont val="Tahoma"/>
            <family val="2"/>
          </rPr>
          <t>Defnyddiwch
dd/mm/bb</t>
        </r>
        <r>
          <rPr>
            <sz val="9"/>
            <color indexed="81"/>
            <rFont val="Tahoma"/>
            <family val="2"/>
          </rPr>
          <t xml:space="preserve">
</t>
        </r>
      </text>
    </comment>
    <comment ref="G252" authorId="1" shapeId="0" xr:uid="{00000000-0006-0000-0200-000099010000}">
      <text>
        <r>
          <rPr>
            <b/>
            <sz val="9"/>
            <color indexed="81"/>
            <rFont val="Tahoma"/>
            <family val="2"/>
          </rPr>
          <t>Anfonwch derbynneb</t>
        </r>
      </text>
    </comment>
    <comment ref="H252" authorId="1" shapeId="0" xr:uid="{00000000-0006-0000-0200-00009A010000}">
      <text>
        <r>
          <rPr>
            <b/>
            <sz val="9"/>
            <color indexed="81"/>
            <rFont val="Tahoma"/>
            <family val="2"/>
          </rPr>
          <t>Anfonwch derbynneb</t>
        </r>
      </text>
    </comment>
    <comment ref="L252" authorId="1" shapeId="0" xr:uid="{00000000-0006-0000-0200-00009B010000}">
      <text>
        <r>
          <rPr>
            <b/>
            <sz val="9"/>
            <color indexed="81"/>
            <rFont val="Tahoma"/>
            <family val="2"/>
          </rPr>
          <t>Anfonwch derbynneb</t>
        </r>
      </text>
    </comment>
    <comment ref="Q252" authorId="1" shapeId="0" xr:uid="{408623BF-FA2E-44B5-826C-D72D75D7ACDA}">
      <text>
        <r>
          <rPr>
            <b/>
            <sz val="9"/>
            <color indexed="81"/>
            <rFont val="Tahoma"/>
            <family val="2"/>
          </rPr>
          <t>Anfonwch derbynneb
 - dim ond costau tollau, twneli a bont. Dim bwyd a diod.</t>
        </r>
      </text>
    </comment>
    <comment ref="B255" authorId="1" shapeId="0" xr:uid="{00000000-0006-0000-0200-00009D010000}">
      <text>
        <r>
          <rPr>
            <b/>
            <sz val="9"/>
            <color indexed="81"/>
            <rFont val="Tahoma"/>
            <family val="2"/>
          </rPr>
          <t>Defnyddiwch
dd/mm/bb</t>
        </r>
        <r>
          <rPr>
            <sz val="9"/>
            <color indexed="81"/>
            <rFont val="Tahoma"/>
            <family val="2"/>
          </rPr>
          <t xml:space="preserve">
</t>
        </r>
      </text>
    </comment>
    <comment ref="G255" authorId="1" shapeId="0" xr:uid="{00000000-0006-0000-0200-00009E010000}">
      <text>
        <r>
          <rPr>
            <b/>
            <sz val="9"/>
            <color indexed="81"/>
            <rFont val="Tahoma"/>
            <family val="2"/>
          </rPr>
          <t>Anfonwch derbynneb</t>
        </r>
      </text>
    </comment>
    <comment ref="H255" authorId="1" shapeId="0" xr:uid="{00000000-0006-0000-0200-00009F010000}">
      <text>
        <r>
          <rPr>
            <b/>
            <sz val="9"/>
            <color indexed="81"/>
            <rFont val="Tahoma"/>
            <family val="2"/>
          </rPr>
          <t>Anfonwch derbynneb</t>
        </r>
      </text>
    </comment>
    <comment ref="L255" authorId="1" shapeId="0" xr:uid="{00000000-0006-0000-0200-0000A0010000}">
      <text>
        <r>
          <rPr>
            <b/>
            <sz val="9"/>
            <color indexed="81"/>
            <rFont val="Tahoma"/>
            <family val="2"/>
          </rPr>
          <t>Anfonwch derbynneb</t>
        </r>
      </text>
    </comment>
    <comment ref="Q255" authorId="1" shapeId="0" xr:uid="{DE6BF8E9-1F35-446B-BB5A-2677B292DEB1}">
      <text>
        <r>
          <rPr>
            <b/>
            <sz val="9"/>
            <color indexed="81"/>
            <rFont val="Tahoma"/>
            <family val="2"/>
          </rPr>
          <t>Anfonwch derbynneb
 - dim ond costau tollau, twneli a bont. Dim bwyd a diod.</t>
        </r>
      </text>
    </comment>
    <comment ref="B258" authorId="1" shapeId="0" xr:uid="{00000000-0006-0000-0200-0000A2010000}">
      <text>
        <r>
          <rPr>
            <b/>
            <sz val="9"/>
            <color indexed="81"/>
            <rFont val="Tahoma"/>
            <family val="2"/>
          </rPr>
          <t>Defnyddiwch
dd/mm/bb</t>
        </r>
        <r>
          <rPr>
            <sz val="9"/>
            <color indexed="81"/>
            <rFont val="Tahoma"/>
            <family val="2"/>
          </rPr>
          <t xml:space="preserve">
</t>
        </r>
      </text>
    </comment>
    <comment ref="G258" authorId="1" shapeId="0" xr:uid="{00000000-0006-0000-0200-0000A3010000}">
      <text>
        <r>
          <rPr>
            <b/>
            <sz val="9"/>
            <color indexed="81"/>
            <rFont val="Tahoma"/>
            <family val="2"/>
          </rPr>
          <t>Anfonwch derbynneb</t>
        </r>
      </text>
    </comment>
    <comment ref="H258" authorId="1" shapeId="0" xr:uid="{00000000-0006-0000-0200-0000A4010000}">
      <text>
        <r>
          <rPr>
            <b/>
            <sz val="9"/>
            <color indexed="81"/>
            <rFont val="Tahoma"/>
            <family val="2"/>
          </rPr>
          <t>Anfonwch derbynneb</t>
        </r>
      </text>
    </comment>
    <comment ref="L258" authorId="1" shapeId="0" xr:uid="{00000000-0006-0000-0200-0000A5010000}">
      <text>
        <r>
          <rPr>
            <b/>
            <sz val="9"/>
            <color indexed="81"/>
            <rFont val="Tahoma"/>
            <family val="2"/>
          </rPr>
          <t>Anfonwch derbynneb</t>
        </r>
      </text>
    </comment>
    <comment ref="Q258" authorId="1" shapeId="0" xr:uid="{EA5DEFCA-3D9E-4A15-B907-512D363D5908}">
      <text>
        <r>
          <rPr>
            <b/>
            <sz val="9"/>
            <color indexed="81"/>
            <rFont val="Tahoma"/>
            <family val="2"/>
          </rPr>
          <t>Anfonwch derbynneb
 - dim ond costau tollau, twneli a bont. Dim bwyd a diod.</t>
        </r>
      </text>
    </comment>
    <comment ref="B261" authorId="1" shapeId="0" xr:uid="{00000000-0006-0000-0200-0000A7010000}">
      <text>
        <r>
          <rPr>
            <b/>
            <sz val="9"/>
            <color indexed="81"/>
            <rFont val="Tahoma"/>
            <family val="2"/>
          </rPr>
          <t>Defnyddiwch
dd/mm/bb</t>
        </r>
        <r>
          <rPr>
            <sz val="9"/>
            <color indexed="81"/>
            <rFont val="Tahoma"/>
            <family val="2"/>
          </rPr>
          <t xml:space="preserve">
</t>
        </r>
      </text>
    </comment>
    <comment ref="G261" authorId="1" shapeId="0" xr:uid="{00000000-0006-0000-0200-0000A8010000}">
      <text>
        <r>
          <rPr>
            <b/>
            <sz val="9"/>
            <color indexed="81"/>
            <rFont val="Tahoma"/>
            <family val="2"/>
          </rPr>
          <t>Anfonwch derbynneb</t>
        </r>
      </text>
    </comment>
    <comment ref="H261" authorId="1" shapeId="0" xr:uid="{00000000-0006-0000-0200-0000A9010000}">
      <text>
        <r>
          <rPr>
            <b/>
            <sz val="9"/>
            <color indexed="81"/>
            <rFont val="Tahoma"/>
            <family val="2"/>
          </rPr>
          <t>Anfonwch derbynneb</t>
        </r>
      </text>
    </comment>
    <comment ref="L261" authorId="1" shapeId="0" xr:uid="{00000000-0006-0000-0200-0000AA010000}">
      <text>
        <r>
          <rPr>
            <b/>
            <sz val="9"/>
            <color indexed="81"/>
            <rFont val="Tahoma"/>
            <family val="2"/>
          </rPr>
          <t>Anfonwch derbynneb</t>
        </r>
      </text>
    </comment>
    <comment ref="Q261" authorId="1" shapeId="0" xr:uid="{CA10F644-9AF7-44B3-81C2-D36C4D74709F}">
      <text>
        <r>
          <rPr>
            <b/>
            <sz val="9"/>
            <color indexed="81"/>
            <rFont val="Tahoma"/>
            <family val="2"/>
          </rPr>
          <t>Anfonwch derbynneb
 - dim ond costau tollau, twneli a bont. Dim bwyd a diod.</t>
        </r>
      </text>
    </comment>
    <comment ref="B264" authorId="1" shapeId="0" xr:uid="{00000000-0006-0000-0200-0000AC010000}">
      <text>
        <r>
          <rPr>
            <b/>
            <sz val="9"/>
            <color indexed="81"/>
            <rFont val="Tahoma"/>
            <family val="2"/>
          </rPr>
          <t>Defnyddiwch
dd/mm/bb</t>
        </r>
        <r>
          <rPr>
            <sz val="9"/>
            <color indexed="81"/>
            <rFont val="Tahoma"/>
            <family val="2"/>
          </rPr>
          <t xml:space="preserve">
</t>
        </r>
      </text>
    </comment>
    <comment ref="G264" authorId="1" shapeId="0" xr:uid="{00000000-0006-0000-0200-0000AD010000}">
      <text>
        <r>
          <rPr>
            <b/>
            <sz val="9"/>
            <color indexed="81"/>
            <rFont val="Tahoma"/>
            <family val="2"/>
          </rPr>
          <t>Anfonwch derbynneb</t>
        </r>
      </text>
    </comment>
    <comment ref="H264" authorId="1" shapeId="0" xr:uid="{00000000-0006-0000-0200-0000AE010000}">
      <text>
        <r>
          <rPr>
            <b/>
            <sz val="9"/>
            <color indexed="81"/>
            <rFont val="Tahoma"/>
            <family val="2"/>
          </rPr>
          <t>Anfonwch derbynneb</t>
        </r>
      </text>
    </comment>
    <comment ref="L264" authorId="1" shapeId="0" xr:uid="{00000000-0006-0000-0200-0000AF010000}">
      <text>
        <r>
          <rPr>
            <b/>
            <sz val="9"/>
            <color indexed="81"/>
            <rFont val="Tahoma"/>
            <family val="2"/>
          </rPr>
          <t>Anfonwch derbynneb</t>
        </r>
      </text>
    </comment>
    <comment ref="Q264" authorId="1" shapeId="0" xr:uid="{37C9A362-D946-4F01-9B43-056A33C386A6}">
      <text>
        <r>
          <rPr>
            <b/>
            <sz val="9"/>
            <color indexed="81"/>
            <rFont val="Tahoma"/>
            <family val="2"/>
          </rPr>
          <t>Anfonwch derbynneb
 - dim ond costau tollau, twneli a bont. Dim bwyd a diod.</t>
        </r>
      </text>
    </comment>
    <comment ref="B267" authorId="1" shapeId="0" xr:uid="{00000000-0006-0000-0200-0000B1010000}">
      <text>
        <r>
          <rPr>
            <b/>
            <sz val="9"/>
            <color indexed="81"/>
            <rFont val="Tahoma"/>
            <family val="2"/>
          </rPr>
          <t>Defnyddiwch
dd/mm/bb</t>
        </r>
        <r>
          <rPr>
            <sz val="9"/>
            <color indexed="81"/>
            <rFont val="Tahoma"/>
            <family val="2"/>
          </rPr>
          <t xml:space="preserve">
</t>
        </r>
      </text>
    </comment>
    <comment ref="G267" authorId="1" shapeId="0" xr:uid="{00000000-0006-0000-0200-0000B2010000}">
      <text>
        <r>
          <rPr>
            <b/>
            <sz val="9"/>
            <color indexed="81"/>
            <rFont val="Tahoma"/>
            <family val="2"/>
          </rPr>
          <t>Anfonwch derbynneb</t>
        </r>
      </text>
    </comment>
    <comment ref="H267" authorId="1" shapeId="0" xr:uid="{00000000-0006-0000-0200-0000B3010000}">
      <text>
        <r>
          <rPr>
            <b/>
            <sz val="9"/>
            <color indexed="81"/>
            <rFont val="Tahoma"/>
            <family val="2"/>
          </rPr>
          <t>Anfonwch derbynneb</t>
        </r>
      </text>
    </comment>
    <comment ref="L267" authorId="1" shapeId="0" xr:uid="{00000000-0006-0000-0200-0000B4010000}">
      <text>
        <r>
          <rPr>
            <b/>
            <sz val="9"/>
            <color indexed="81"/>
            <rFont val="Tahoma"/>
            <family val="2"/>
          </rPr>
          <t>Anfonwch derbynneb</t>
        </r>
      </text>
    </comment>
    <comment ref="Q267" authorId="1" shapeId="0" xr:uid="{E74E261A-1AEE-4A67-946C-BFB532BA9E62}">
      <text>
        <r>
          <rPr>
            <b/>
            <sz val="9"/>
            <color indexed="81"/>
            <rFont val="Tahoma"/>
            <family val="2"/>
          </rPr>
          <t>Anfonwch derbynneb
 - dim ond costau tollau, twneli a bont. Dim bwyd a diod.</t>
        </r>
      </text>
    </comment>
    <comment ref="B270" authorId="1" shapeId="0" xr:uid="{00000000-0006-0000-0200-0000B6010000}">
      <text>
        <r>
          <rPr>
            <b/>
            <sz val="9"/>
            <color indexed="81"/>
            <rFont val="Tahoma"/>
            <family val="2"/>
          </rPr>
          <t>Defnyddiwch
dd/mm/bb</t>
        </r>
        <r>
          <rPr>
            <sz val="9"/>
            <color indexed="81"/>
            <rFont val="Tahoma"/>
            <family val="2"/>
          </rPr>
          <t xml:space="preserve">
</t>
        </r>
      </text>
    </comment>
    <comment ref="G270" authorId="1" shapeId="0" xr:uid="{00000000-0006-0000-0200-0000B7010000}">
      <text>
        <r>
          <rPr>
            <b/>
            <sz val="9"/>
            <color indexed="81"/>
            <rFont val="Tahoma"/>
            <family val="2"/>
          </rPr>
          <t>Anfonwch derbynneb</t>
        </r>
      </text>
    </comment>
    <comment ref="H270" authorId="1" shapeId="0" xr:uid="{00000000-0006-0000-0200-0000B8010000}">
      <text>
        <r>
          <rPr>
            <b/>
            <sz val="9"/>
            <color indexed="81"/>
            <rFont val="Tahoma"/>
            <family val="2"/>
          </rPr>
          <t>Anfonwch derbynneb</t>
        </r>
      </text>
    </comment>
    <comment ref="L270" authorId="1" shapeId="0" xr:uid="{00000000-0006-0000-0200-0000B9010000}">
      <text>
        <r>
          <rPr>
            <b/>
            <sz val="9"/>
            <color indexed="81"/>
            <rFont val="Tahoma"/>
            <family val="2"/>
          </rPr>
          <t>Anfonwch derbynneb</t>
        </r>
      </text>
    </comment>
    <comment ref="Q270" authorId="1" shapeId="0" xr:uid="{18EB1A79-A61E-4D19-BB3E-50D0EEBE0EE2}">
      <text>
        <r>
          <rPr>
            <b/>
            <sz val="9"/>
            <color indexed="81"/>
            <rFont val="Tahoma"/>
            <family val="2"/>
          </rPr>
          <t>Anfonwch derbynneb
 - dim ond costau tollau, twneli a bont. Dim bwyd a diod.</t>
        </r>
      </text>
    </comment>
    <comment ref="B273" authorId="1" shapeId="0" xr:uid="{00000000-0006-0000-0200-0000BB010000}">
      <text>
        <r>
          <rPr>
            <b/>
            <sz val="9"/>
            <color indexed="81"/>
            <rFont val="Tahoma"/>
            <family val="2"/>
          </rPr>
          <t>Defnyddiwch
dd/mm/bb</t>
        </r>
        <r>
          <rPr>
            <sz val="9"/>
            <color indexed="81"/>
            <rFont val="Tahoma"/>
            <family val="2"/>
          </rPr>
          <t xml:space="preserve">
</t>
        </r>
      </text>
    </comment>
    <comment ref="G273" authorId="1" shapeId="0" xr:uid="{00000000-0006-0000-0200-0000BC010000}">
      <text>
        <r>
          <rPr>
            <b/>
            <sz val="9"/>
            <color indexed="81"/>
            <rFont val="Tahoma"/>
            <family val="2"/>
          </rPr>
          <t>Anfonwch derbynneb</t>
        </r>
      </text>
    </comment>
    <comment ref="H273" authorId="1" shapeId="0" xr:uid="{00000000-0006-0000-0200-0000BD010000}">
      <text>
        <r>
          <rPr>
            <b/>
            <sz val="9"/>
            <color indexed="81"/>
            <rFont val="Tahoma"/>
            <family val="2"/>
          </rPr>
          <t>Anfonwch derbynneb</t>
        </r>
      </text>
    </comment>
    <comment ref="L273" authorId="1" shapeId="0" xr:uid="{00000000-0006-0000-0200-0000BE010000}">
      <text>
        <r>
          <rPr>
            <b/>
            <sz val="9"/>
            <color indexed="81"/>
            <rFont val="Tahoma"/>
            <family val="2"/>
          </rPr>
          <t>Anfonwch derbynneb</t>
        </r>
      </text>
    </comment>
    <comment ref="Q273" authorId="1" shapeId="0" xr:uid="{E54246D2-DB75-42E5-B6EF-5B745C7BF245}">
      <text>
        <r>
          <rPr>
            <b/>
            <sz val="9"/>
            <color indexed="81"/>
            <rFont val="Tahoma"/>
            <family val="2"/>
          </rPr>
          <t>Anfonwch derbynneb
 - dim ond costau tollau, twneli a bont. Dim bwyd a diod.</t>
        </r>
      </text>
    </comment>
    <comment ref="B276" authorId="1" shapeId="0" xr:uid="{00000000-0006-0000-0200-0000C0010000}">
      <text>
        <r>
          <rPr>
            <b/>
            <sz val="9"/>
            <color indexed="81"/>
            <rFont val="Tahoma"/>
            <family val="2"/>
          </rPr>
          <t>Defnyddiwch
dd/mm/bb</t>
        </r>
        <r>
          <rPr>
            <sz val="9"/>
            <color indexed="81"/>
            <rFont val="Tahoma"/>
            <family val="2"/>
          </rPr>
          <t xml:space="preserve">
</t>
        </r>
      </text>
    </comment>
    <comment ref="G276" authorId="1" shapeId="0" xr:uid="{00000000-0006-0000-0200-0000C1010000}">
      <text>
        <r>
          <rPr>
            <b/>
            <sz val="9"/>
            <color indexed="81"/>
            <rFont val="Tahoma"/>
            <family val="2"/>
          </rPr>
          <t>Anfonwch derbynneb</t>
        </r>
      </text>
    </comment>
    <comment ref="H276" authorId="1" shapeId="0" xr:uid="{00000000-0006-0000-0200-0000C2010000}">
      <text>
        <r>
          <rPr>
            <b/>
            <sz val="9"/>
            <color indexed="81"/>
            <rFont val="Tahoma"/>
            <family val="2"/>
          </rPr>
          <t>Anfonwch derbynneb</t>
        </r>
      </text>
    </comment>
    <comment ref="L276" authorId="1" shapeId="0" xr:uid="{00000000-0006-0000-0200-0000C3010000}">
      <text>
        <r>
          <rPr>
            <b/>
            <sz val="9"/>
            <color indexed="81"/>
            <rFont val="Tahoma"/>
            <family val="2"/>
          </rPr>
          <t>Anfonwch derbynneb</t>
        </r>
      </text>
    </comment>
    <comment ref="Q276" authorId="1" shapeId="0" xr:uid="{40E30AFF-0D16-45F8-9E56-A37104F33130}">
      <text>
        <r>
          <rPr>
            <b/>
            <sz val="9"/>
            <color indexed="81"/>
            <rFont val="Tahoma"/>
            <family val="2"/>
          </rPr>
          <t>Anfonwch derbynneb
 - dim ond costau tollau, twneli a bont. Dim bwyd a diod.</t>
        </r>
      </text>
    </comment>
    <comment ref="B279" authorId="1" shapeId="0" xr:uid="{00000000-0006-0000-0200-0000C5010000}">
      <text>
        <r>
          <rPr>
            <b/>
            <sz val="9"/>
            <color indexed="81"/>
            <rFont val="Tahoma"/>
            <family val="2"/>
          </rPr>
          <t>Defnyddiwch
dd/mm/bb</t>
        </r>
        <r>
          <rPr>
            <sz val="9"/>
            <color indexed="81"/>
            <rFont val="Tahoma"/>
            <family val="2"/>
          </rPr>
          <t xml:space="preserve">
</t>
        </r>
      </text>
    </comment>
    <comment ref="G279" authorId="1" shapeId="0" xr:uid="{00000000-0006-0000-0200-0000C6010000}">
      <text>
        <r>
          <rPr>
            <b/>
            <sz val="9"/>
            <color indexed="81"/>
            <rFont val="Tahoma"/>
            <family val="2"/>
          </rPr>
          <t>Anfonwch derbynneb</t>
        </r>
      </text>
    </comment>
    <comment ref="H279" authorId="1" shapeId="0" xr:uid="{00000000-0006-0000-0200-0000C7010000}">
      <text>
        <r>
          <rPr>
            <b/>
            <sz val="9"/>
            <color indexed="81"/>
            <rFont val="Tahoma"/>
            <family val="2"/>
          </rPr>
          <t>Anfonwch derbynneb</t>
        </r>
      </text>
    </comment>
    <comment ref="L279" authorId="1" shapeId="0" xr:uid="{00000000-0006-0000-0200-0000C8010000}">
      <text>
        <r>
          <rPr>
            <b/>
            <sz val="9"/>
            <color indexed="81"/>
            <rFont val="Tahoma"/>
            <family val="2"/>
          </rPr>
          <t>Anfonwch derbynneb</t>
        </r>
      </text>
    </comment>
    <comment ref="Q279" authorId="1" shapeId="0" xr:uid="{BC122D8C-5582-458F-A822-3BFBE7936ADB}">
      <text>
        <r>
          <rPr>
            <b/>
            <sz val="9"/>
            <color indexed="81"/>
            <rFont val="Tahoma"/>
            <family val="2"/>
          </rPr>
          <t>Anfonwch derbynneb
 - dim ond costau tollau, twneli a bont. Dim bwyd a diod.</t>
        </r>
      </text>
    </comment>
    <comment ref="B282" authorId="1" shapeId="0" xr:uid="{00000000-0006-0000-0200-0000CA010000}">
      <text>
        <r>
          <rPr>
            <b/>
            <sz val="9"/>
            <color indexed="81"/>
            <rFont val="Tahoma"/>
            <family val="2"/>
          </rPr>
          <t>Defnyddiwch
dd/mm/bb</t>
        </r>
        <r>
          <rPr>
            <sz val="9"/>
            <color indexed="81"/>
            <rFont val="Tahoma"/>
            <family val="2"/>
          </rPr>
          <t xml:space="preserve">
</t>
        </r>
      </text>
    </comment>
    <comment ref="G282" authorId="1" shapeId="0" xr:uid="{00000000-0006-0000-0200-0000CB010000}">
      <text>
        <r>
          <rPr>
            <b/>
            <sz val="9"/>
            <color indexed="81"/>
            <rFont val="Tahoma"/>
            <family val="2"/>
          </rPr>
          <t>Anfonwch derbynneb</t>
        </r>
      </text>
    </comment>
    <comment ref="H282" authorId="1" shapeId="0" xr:uid="{00000000-0006-0000-0200-0000CC010000}">
      <text>
        <r>
          <rPr>
            <b/>
            <sz val="9"/>
            <color indexed="81"/>
            <rFont val="Tahoma"/>
            <family val="2"/>
          </rPr>
          <t>Anfonwch derbynneb</t>
        </r>
      </text>
    </comment>
    <comment ref="L282" authorId="1" shapeId="0" xr:uid="{00000000-0006-0000-0200-0000CD010000}">
      <text>
        <r>
          <rPr>
            <b/>
            <sz val="9"/>
            <color indexed="81"/>
            <rFont val="Tahoma"/>
            <family val="2"/>
          </rPr>
          <t>Anfonwch derbynneb</t>
        </r>
      </text>
    </comment>
    <comment ref="Q282" authorId="1" shapeId="0" xr:uid="{02418C91-829E-4E99-9902-5B1C58DC7146}">
      <text>
        <r>
          <rPr>
            <b/>
            <sz val="9"/>
            <color indexed="81"/>
            <rFont val="Tahoma"/>
            <family val="2"/>
          </rPr>
          <t>Anfonwch derbynneb
 - dim ond costau tollau, twneli a bont. Dim bwyd a diod.</t>
        </r>
      </text>
    </comment>
    <comment ref="B285" authorId="1" shapeId="0" xr:uid="{00000000-0006-0000-0200-0000CF010000}">
      <text>
        <r>
          <rPr>
            <b/>
            <sz val="9"/>
            <color indexed="81"/>
            <rFont val="Tahoma"/>
            <family val="2"/>
          </rPr>
          <t>Defnyddiwch
dd/mm/bb</t>
        </r>
        <r>
          <rPr>
            <sz val="9"/>
            <color indexed="81"/>
            <rFont val="Tahoma"/>
            <family val="2"/>
          </rPr>
          <t xml:space="preserve">
</t>
        </r>
      </text>
    </comment>
    <comment ref="G285" authorId="1" shapeId="0" xr:uid="{00000000-0006-0000-0200-0000D0010000}">
      <text>
        <r>
          <rPr>
            <b/>
            <sz val="9"/>
            <color indexed="81"/>
            <rFont val="Tahoma"/>
            <family val="2"/>
          </rPr>
          <t>Anfonwch derbynneb</t>
        </r>
      </text>
    </comment>
    <comment ref="H285" authorId="1" shapeId="0" xr:uid="{00000000-0006-0000-0200-0000D1010000}">
      <text>
        <r>
          <rPr>
            <b/>
            <sz val="9"/>
            <color indexed="81"/>
            <rFont val="Tahoma"/>
            <family val="2"/>
          </rPr>
          <t>Anfonwch derbynneb</t>
        </r>
      </text>
    </comment>
    <comment ref="L285" authorId="1" shapeId="0" xr:uid="{00000000-0006-0000-0200-0000D2010000}">
      <text>
        <r>
          <rPr>
            <b/>
            <sz val="9"/>
            <color indexed="81"/>
            <rFont val="Tahoma"/>
            <family val="2"/>
          </rPr>
          <t>Anfonwch derbynneb</t>
        </r>
      </text>
    </comment>
    <comment ref="Q285" authorId="1" shapeId="0" xr:uid="{B3904C24-4321-4FC4-8613-8536073057BE}">
      <text>
        <r>
          <rPr>
            <b/>
            <sz val="9"/>
            <color indexed="81"/>
            <rFont val="Tahoma"/>
            <family val="2"/>
          </rPr>
          <t>Anfonwch derbynneb
 - dim ond costau tollau, twneli a bont. Dim bwyd a diod.</t>
        </r>
      </text>
    </comment>
    <comment ref="B288" authorId="1" shapeId="0" xr:uid="{00000000-0006-0000-0200-0000D4010000}">
      <text>
        <r>
          <rPr>
            <b/>
            <sz val="9"/>
            <color indexed="81"/>
            <rFont val="Tahoma"/>
            <family val="2"/>
          </rPr>
          <t>Defnyddiwch
dd/mm/bb</t>
        </r>
        <r>
          <rPr>
            <sz val="9"/>
            <color indexed="81"/>
            <rFont val="Tahoma"/>
            <family val="2"/>
          </rPr>
          <t xml:space="preserve">
</t>
        </r>
      </text>
    </comment>
    <comment ref="G288" authorId="1" shapeId="0" xr:uid="{00000000-0006-0000-0200-0000D5010000}">
      <text>
        <r>
          <rPr>
            <b/>
            <sz val="9"/>
            <color indexed="81"/>
            <rFont val="Tahoma"/>
            <family val="2"/>
          </rPr>
          <t>Anfonwch derbynneb</t>
        </r>
      </text>
    </comment>
    <comment ref="H288" authorId="1" shapeId="0" xr:uid="{00000000-0006-0000-0200-0000D6010000}">
      <text>
        <r>
          <rPr>
            <b/>
            <sz val="9"/>
            <color indexed="81"/>
            <rFont val="Tahoma"/>
            <family val="2"/>
          </rPr>
          <t>Anfonwch derbynneb</t>
        </r>
      </text>
    </comment>
    <comment ref="L288" authorId="1" shapeId="0" xr:uid="{00000000-0006-0000-0200-0000D7010000}">
      <text>
        <r>
          <rPr>
            <b/>
            <sz val="9"/>
            <color indexed="81"/>
            <rFont val="Tahoma"/>
            <family val="2"/>
          </rPr>
          <t>Anfonwch derbynneb</t>
        </r>
      </text>
    </comment>
    <comment ref="Q288" authorId="1" shapeId="0" xr:uid="{0E632D8D-FF76-41B1-9F3D-A1A2422D1266}">
      <text>
        <r>
          <rPr>
            <b/>
            <sz val="9"/>
            <color indexed="81"/>
            <rFont val="Tahoma"/>
            <family val="2"/>
          </rPr>
          <t>Anfonwch derbynneb
 - dim ond costau tollau, twneli a bont. Dim bwyd a diod.</t>
        </r>
      </text>
    </comment>
    <comment ref="B291" authorId="1" shapeId="0" xr:uid="{00000000-0006-0000-0200-0000D9010000}">
      <text>
        <r>
          <rPr>
            <b/>
            <sz val="9"/>
            <color indexed="81"/>
            <rFont val="Tahoma"/>
            <family val="2"/>
          </rPr>
          <t>Defnyddiwch
dd/mm/bb</t>
        </r>
        <r>
          <rPr>
            <sz val="9"/>
            <color indexed="81"/>
            <rFont val="Tahoma"/>
            <family val="2"/>
          </rPr>
          <t xml:space="preserve">
</t>
        </r>
      </text>
    </comment>
    <comment ref="G291" authorId="1" shapeId="0" xr:uid="{00000000-0006-0000-0200-0000DA010000}">
      <text>
        <r>
          <rPr>
            <b/>
            <sz val="9"/>
            <color indexed="81"/>
            <rFont val="Tahoma"/>
            <family val="2"/>
          </rPr>
          <t>Anfonwch derbynneb</t>
        </r>
      </text>
    </comment>
    <comment ref="H291" authorId="1" shapeId="0" xr:uid="{00000000-0006-0000-0200-0000DB010000}">
      <text>
        <r>
          <rPr>
            <b/>
            <sz val="9"/>
            <color indexed="81"/>
            <rFont val="Tahoma"/>
            <family val="2"/>
          </rPr>
          <t>Anfonwch derbynneb</t>
        </r>
      </text>
    </comment>
    <comment ref="L291" authorId="1" shapeId="0" xr:uid="{00000000-0006-0000-0200-0000DC010000}">
      <text>
        <r>
          <rPr>
            <b/>
            <sz val="9"/>
            <color indexed="81"/>
            <rFont val="Tahoma"/>
            <family val="2"/>
          </rPr>
          <t>Anfonwch derbynneb</t>
        </r>
      </text>
    </comment>
    <comment ref="Q291" authorId="1" shapeId="0" xr:uid="{6AA8874C-0008-4D6E-9565-0B50F386743B}">
      <text>
        <r>
          <rPr>
            <b/>
            <sz val="9"/>
            <color indexed="81"/>
            <rFont val="Tahoma"/>
            <family val="2"/>
          </rPr>
          <t>Anfonwch derbynneb
 - dim ond costau tollau, twneli a bont. Dim bwyd a diod.</t>
        </r>
      </text>
    </comment>
    <comment ref="B294" authorId="1" shapeId="0" xr:uid="{00000000-0006-0000-0200-0000DE010000}">
      <text>
        <r>
          <rPr>
            <b/>
            <sz val="9"/>
            <color indexed="81"/>
            <rFont val="Tahoma"/>
            <family val="2"/>
          </rPr>
          <t>Defnyddiwch
dd/mm/bb</t>
        </r>
        <r>
          <rPr>
            <sz val="9"/>
            <color indexed="81"/>
            <rFont val="Tahoma"/>
            <family val="2"/>
          </rPr>
          <t xml:space="preserve">
</t>
        </r>
      </text>
    </comment>
    <comment ref="G294" authorId="1" shapeId="0" xr:uid="{00000000-0006-0000-0200-0000DF010000}">
      <text>
        <r>
          <rPr>
            <b/>
            <sz val="9"/>
            <color indexed="81"/>
            <rFont val="Tahoma"/>
            <family val="2"/>
          </rPr>
          <t>Anfonwch derbynneb</t>
        </r>
      </text>
    </comment>
    <comment ref="H294" authorId="1" shapeId="0" xr:uid="{00000000-0006-0000-0200-0000E0010000}">
      <text>
        <r>
          <rPr>
            <b/>
            <sz val="9"/>
            <color indexed="81"/>
            <rFont val="Tahoma"/>
            <family val="2"/>
          </rPr>
          <t>Anfonwch derbynneb</t>
        </r>
      </text>
    </comment>
    <comment ref="L294" authorId="1" shapeId="0" xr:uid="{00000000-0006-0000-0200-0000E1010000}">
      <text>
        <r>
          <rPr>
            <b/>
            <sz val="9"/>
            <color indexed="81"/>
            <rFont val="Tahoma"/>
            <family val="2"/>
          </rPr>
          <t>Anfonwch derbynneb</t>
        </r>
      </text>
    </comment>
    <comment ref="Q294" authorId="1" shapeId="0" xr:uid="{D35C08A1-D0FC-4326-919C-B65C682D6189}">
      <text>
        <r>
          <rPr>
            <b/>
            <sz val="9"/>
            <color indexed="81"/>
            <rFont val="Tahoma"/>
            <family val="2"/>
          </rPr>
          <t>Anfonwch derbynneb
 - dim ond costau tollau, twneli a bont. Dim bwyd a diod.</t>
        </r>
      </text>
    </comment>
    <comment ref="B297" authorId="1" shapeId="0" xr:uid="{00000000-0006-0000-0200-0000E3010000}">
      <text>
        <r>
          <rPr>
            <b/>
            <sz val="9"/>
            <color indexed="81"/>
            <rFont val="Tahoma"/>
            <family val="2"/>
          </rPr>
          <t>Defnyddiwch
dd/mm/bb</t>
        </r>
        <r>
          <rPr>
            <sz val="9"/>
            <color indexed="81"/>
            <rFont val="Tahoma"/>
            <family val="2"/>
          </rPr>
          <t xml:space="preserve">
</t>
        </r>
      </text>
    </comment>
    <comment ref="G297" authorId="1" shapeId="0" xr:uid="{00000000-0006-0000-0200-0000E4010000}">
      <text>
        <r>
          <rPr>
            <b/>
            <sz val="9"/>
            <color indexed="81"/>
            <rFont val="Tahoma"/>
            <family val="2"/>
          </rPr>
          <t>Anfonwch derbynneb</t>
        </r>
      </text>
    </comment>
    <comment ref="H297" authorId="1" shapeId="0" xr:uid="{00000000-0006-0000-0200-0000E5010000}">
      <text>
        <r>
          <rPr>
            <b/>
            <sz val="9"/>
            <color indexed="81"/>
            <rFont val="Tahoma"/>
            <family val="2"/>
          </rPr>
          <t>Anfonwch derbynneb</t>
        </r>
      </text>
    </comment>
    <comment ref="L297" authorId="1" shapeId="0" xr:uid="{00000000-0006-0000-0200-0000E6010000}">
      <text>
        <r>
          <rPr>
            <b/>
            <sz val="9"/>
            <color indexed="81"/>
            <rFont val="Tahoma"/>
            <family val="2"/>
          </rPr>
          <t>Anfonwch derbynneb</t>
        </r>
      </text>
    </comment>
    <comment ref="Q297" authorId="1" shapeId="0" xr:uid="{312E1A12-9FA2-421B-99BF-B6FF4459445F}">
      <text>
        <r>
          <rPr>
            <b/>
            <sz val="9"/>
            <color indexed="81"/>
            <rFont val="Tahoma"/>
            <family val="2"/>
          </rPr>
          <t>Anfonwch derbynneb
 - dim ond costau tollau, twneli a bont. Dim bwyd a diod.</t>
        </r>
      </text>
    </comment>
    <comment ref="B300" authorId="1" shapeId="0" xr:uid="{00000000-0006-0000-0200-0000E8010000}">
      <text>
        <r>
          <rPr>
            <b/>
            <sz val="9"/>
            <color indexed="81"/>
            <rFont val="Tahoma"/>
            <family val="2"/>
          </rPr>
          <t>Defnyddiwch
dd/mm/bb</t>
        </r>
        <r>
          <rPr>
            <sz val="9"/>
            <color indexed="81"/>
            <rFont val="Tahoma"/>
            <family val="2"/>
          </rPr>
          <t xml:space="preserve">
</t>
        </r>
      </text>
    </comment>
    <comment ref="G300" authorId="1" shapeId="0" xr:uid="{00000000-0006-0000-0200-0000E9010000}">
      <text>
        <r>
          <rPr>
            <b/>
            <sz val="9"/>
            <color indexed="81"/>
            <rFont val="Tahoma"/>
            <family val="2"/>
          </rPr>
          <t>Anfonwch derbynneb</t>
        </r>
      </text>
    </comment>
    <comment ref="H300" authorId="1" shapeId="0" xr:uid="{00000000-0006-0000-0200-0000EA010000}">
      <text>
        <r>
          <rPr>
            <b/>
            <sz val="9"/>
            <color indexed="81"/>
            <rFont val="Tahoma"/>
            <family val="2"/>
          </rPr>
          <t>Anfonwch derbynneb</t>
        </r>
      </text>
    </comment>
    <comment ref="L300" authorId="1" shapeId="0" xr:uid="{00000000-0006-0000-0200-0000EB010000}">
      <text>
        <r>
          <rPr>
            <b/>
            <sz val="9"/>
            <color indexed="81"/>
            <rFont val="Tahoma"/>
            <family val="2"/>
          </rPr>
          <t>Anfonwch derbynneb</t>
        </r>
      </text>
    </comment>
    <comment ref="Q300" authorId="1" shapeId="0" xr:uid="{09B25C2A-7336-4BF1-BA82-0C6BF6AD892F}">
      <text>
        <r>
          <rPr>
            <b/>
            <sz val="9"/>
            <color indexed="81"/>
            <rFont val="Tahoma"/>
            <family val="2"/>
          </rPr>
          <t>Anfonwch derbynneb
 - dim ond costau tollau, twneli a bont. Dim bwyd a diod.</t>
        </r>
      </text>
    </comment>
    <comment ref="B303" authorId="1" shapeId="0" xr:uid="{00000000-0006-0000-0200-0000ED010000}">
      <text>
        <r>
          <rPr>
            <b/>
            <sz val="9"/>
            <color indexed="81"/>
            <rFont val="Tahoma"/>
            <family val="2"/>
          </rPr>
          <t>Defnyddiwch
dd/mm/bb</t>
        </r>
        <r>
          <rPr>
            <sz val="9"/>
            <color indexed="81"/>
            <rFont val="Tahoma"/>
            <family val="2"/>
          </rPr>
          <t xml:space="preserve">
</t>
        </r>
      </text>
    </comment>
    <comment ref="G303" authorId="1" shapeId="0" xr:uid="{00000000-0006-0000-0200-0000EE010000}">
      <text>
        <r>
          <rPr>
            <b/>
            <sz val="9"/>
            <color indexed="81"/>
            <rFont val="Tahoma"/>
            <family val="2"/>
          </rPr>
          <t>Anfonwch derbynneb</t>
        </r>
      </text>
    </comment>
    <comment ref="H303" authorId="1" shapeId="0" xr:uid="{00000000-0006-0000-0200-0000EF010000}">
      <text>
        <r>
          <rPr>
            <b/>
            <sz val="9"/>
            <color indexed="81"/>
            <rFont val="Tahoma"/>
            <family val="2"/>
          </rPr>
          <t>Anfonwch derbynneb</t>
        </r>
      </text>
    </comment>
    <comment ref="L303" authorId="1" shapeId="0" xr:uid="{00000000-0006-0000-0200-0000F0010000}">
      <text>
        <r>
          <rPr>
            <b/>
            <sz val="9"/>
            <color indexed="81"/>
            <rFont val="Tahoma"/>
            <family val="2"/>
          </rPr>
          <t>Anfonwch derbynneb</t>
        </r>
      </text>
    </comment>
    <comment ref="Q303" authorId="1" shapeId="0" xr:uid="{BD74D641-1F1E-4DA0-8BB5-3303BBDC5378}">
      <text>
        <r>
          <rPr>
            <b/>
            <sz val="9"/>
            <color indexed="81"/>
            <rFont val="Tahoma"/>
            <family val="2"/>
          </rPr>
          <t>Anfonwch derbynneb
 - dim ond costau tollau, twneli a bont. Dim bwyd a diod.</t>
        </r>
      </text>
    </comment>
    <comment ref="B306" authorId="1" shapeId="0" xr:uid="{00000000-0006-0000-0200-0000F2010000}">
      <text>
        <r>
          <rPr>
            <b/>
            <sz val="9"/>
            <color indexed="81"/>
            <rFont val="Tahoma"/>
            <family val="2"/>
          </rPr>
          <t>Defnyddiwch
dd/mm/bb</t>
        </r>
        <r>
          <rPr>
            <sz val="9"/>
            <color indexed="81"/>
            <rFont val="Tahoma"/>
            <family val="2"/>
          </rPr>
          <t xml:space="preserve">
</t>
        </r>
      </text>
    </comment>
    <comment ref="G306" authorId="1" shapeId="0" xr:uid="{00000000-0006-0000-0200-0000F3010000}">
      <text>
        <r>
          <rPr>
            <b/>
            <sz val="9"/>
            <color indexed="81"/>
            <rFont val="Tahoma"/>
            <family val="2"/>
          </rPr>
          <t>Anfonwch derbynneb</t>
        </r>
      </text>
    </comment>
    <comment ref="H306" authorId="1" shapeId="0" xr:uid="{00000000-0006-0000-0200-0000F4010000}">
      <text>
        <r>
          <rPr>
            <b/>
            <sz val="9"/>
            <color indexed="81"/>
            <rFont val="Tahoma"/>
            <family val="2"/>
          </rPr>
          <t>Anfonwch derbynneb</t>
        </r>
      </text>
    </comment>
    <comment ref="L306" authorId="1" shapeId="0" xr:uid="{00000000-0006-0000-0200-0000F5010000}">
      <text>
        <r>
          <rPr>
            <b/>
            <sz val="9"/>
            <color indexed="81"/>
            <rFont val="Tahoma"/>
            <family val="2"/>
          </rPr>
          <t>Anfonwch derbynneb</t>
        </r>
      </text>
    </comment>
    <comment ref="Q306" authorId="1" shapeId="0" xr:uid="{415C7637-3A3A-4316-ACD7-DAA5A4913E41}">
      <text>
        <r>
          <rPr>
            <b/>
            <sz val="9"/>
            <color indexed="81"/>
            <rFont val="Tahoma"/>
            <family val="2"/>
          </rPr>
          <t>Anfonwch derbynneb
 - dim ond costau tollau, twneli a bont. Dim bwyd a diod.</t>
        </r>
      </text>
    </comment>
    <comment ref="B309" authorId="1" shapeId="0" xr:uid="{00000000-0006-0000-0200-0000F7010000}">
      <text>
        <r>
          <rPr>
            <b/>
            <sz val="9"/>
            <color indexed="81"/>
            <rFont val="Tahoma"/>
            <family val="2"/>
          </rPr>
          <t>Defnyddiwch
dd/mm/bb</t>
        </r>
        <r>
          <rPr>
            <sz val="9"/>
            <color indexed="81"/>
            <rFont val="Tahoma"/>
            <family val="2"/>
          </rPr>
          <t xml:space="preserve">
</t>
        </r>
      </text>
    </comment>
    <comment ref="G309" authorId="1" shapeId="0" xr:uid="{00000000-0006-0000-0200-0000F8010000}">
      <text>
        <r>
          <rPr>
            <b/>
            <sz val="9"/>
            <color indexed="81"/>
            <rFont val="Tahoma"/>
            <family val="2"/>
          </rPr>
          <t>Anfonwch derbynneb</t>
        </r>
      </text>
    </comment>
    <comment ref="H309" authorId="1" shapeId="0" xr:uid="{00000000-0006-0000-0200-0000F9010000}">
      <text>
        <r>
          <rPr>
            <b/>
            <sz val="9"/>
            <color indexed="81"/>
            <rFont val="Tahoma"/>
            <family val="2"/>
          </rPr>
          <t>Anfonwch derbynneb</t>
        </r>
      </text>
    </comment>
    <comment ref="L309" authorId="1" shapeId="0" xr:uid="{00000000-0006-0000-0200-0000FA010000}">
      <text>
        <r>
          <rPr>
            <b/>
            <sz val="9"/>
            <color indexed="81"/>
            <rFont val="Tahoma"/>
            <family val="2"/>
          </rPr>
          <t>Anfonwch derbynneb</t>
        </r>
      </text>
    </comment>
    <comment ref="Q309" authorId="1" shapeId="0" xr:uid="{063F581B-2C10-4177-9D25-582466C812A2}">
      <text>
        <r>
          <rPr>
            <b/>
            <sz val="9"/>
            <color indexed="81"/>
            <rFont val="Tahoma"/>
            <family val="2"/>
          </rPr>
          <t>Anfonwch derbynneb
 - dim ond costau tollau, twneli a bont. Dim bwyd a diod.</t>
        </r>
      </text>
    </comment>
    <comment ref="B312" authorId="1" shapeId="0" xr:uid="{00000000-0006-0000-0200-0000FC010000}">
      <text>
        <r>
          <rPr>
            <b/>
            <sz val="9"/>
            <color indexed="81"/>
            <rFont val="Tahoma"/>
            <family val="2"/>
          </rPr>
          <t>Defnyddiwch
dd/mm/bb</t>
        </r>
        <r>
          <rPr>
            <sz val="9"/>
            <color indexed="81"/>
            <rFont val="Tahoma"/>
            <family val="2"/>
          </rPr>
          <t xml:space="preserve">
</t>
        </r>
      </text>
    </comment>
    <comment ref="G312" authorId="1" shapeId="0" xr:uid="{00000000-0006-0000-0200-0000FD010000}">
      <text>
        <r>
          <rPr>
            <b/>
            <sz val="9"/>
            <color indexed="81"/>
            <rFont val="Tahoma"/>
            <family val="2"/>
          </rPr>
          <t>Anfonwch derbynneb</t>
        </r>
      </text>
    </comment>
    <comment ref="H312" authorId="1" shapeId="0" xr:uid="{00000000-0006-0000-0200-0000FE010000}">
      <text>
        <r>
          <rPr>
            <b/>
            <sz val="9"/>
            <color indexed="81"/>
            <rFont val="Tahoma"/>
            <family val="2"/>
          </rPr>
          <t>Anfonwch derbynneb</t>
        </r>
      </text>
    </comment>
    <comment ref="L312" authorId="1" shapeId="0" xr:uid="{00000000-0006-0000-0200-0000FF010000}">
      <text>
        <r>
          <rPr>
            <b/>
            <sz val="9"/>
            <color indexed="81"/>
            <rFont val="Tahoma"/>
            <family val="2"/>
          </rPr>
          <t>Anfonwch derbynneb</t>
        </r>
      </text>
    </comment>
    <comment ref="Q312" authorId="1" shapeId="0" xr:uid="{DC6671C9-E226-4E8E-AA2E-BFF97193DA26}">
      <text>
        <r>
          <rPr>
            <b/>
            <sz val="9"/>
            <color indexed="81"/>
            <rFont val="Tahoma"/>
            <family val="2"/>
          </rPr>
          <t>Anfonwch derbynneb
 - dim ond costau tollau, twneli a bont. Dim bwyd a diod.</t>
        </r>
      </text>
    </comment>
  </commentList>
</comments>
</file>

<file path=xl/sharedStrings.xml><?xml version="1.0" encoding="utf-8"?>
<sst xmlns="http://schemas.openxmlformats.org/spreadsheetml/2006/main" count="458" uniqueCount="118">
  <si>
    <t>Cyfarwyddiadau</t>
  </si>
  <si>
    <t>Dim ond myfyrwyr a ariennir gan fwrsariaeth Gofal Cymdeithasol Cymru ddylai lenwi’r ffurflen hon.</t>
  </si>
  <si>
    <t>Mae angen i chi gwblhau dau o'r tabiau:</t>
  </si>
  <si>
    <t>Clawr Blaen: (Tab Gwyrdd)</t>
  </si>
  <si>
    <t>1. Nodwch eich enw, rhif cyfeirnod  gofal cymdeithasol cymru, cyfeiriadau perthnasol gan gynnwys cyfeiriad e-bost a hyd y CDY.</t>
  </si>
  <si>
    <t>Gwariant Dyddiol: (Tab Oren)</t>
  </si>
  <si>
    <t>2. Cofnodwch wariant un diwrnod i bob rhes, o'r diwrnod cyntaf y byddwch yn dechrau eich  CDY.</t>
  </si>
  <si>
    <t>4. Galllwch gynnwys dyddiad cyn y lleoliad os ydych yn cwblhau eich ffurflen gyntaf, a dyddiad ar ôl y lleoliad os ydych yn cwblhau eich ffurflen derfynol.</t>
  </si>
  <si>
    <t>5. Llenwch bob colofn berthnasol, yn dibynnu ar y math o drafnidiaeth a ddefnyddiwyd gennych i deithio, ac unrhyw gostau parcio / costau llety / costau cludo teithwyr / costau ychwanegol a dalwyd gennych.</t>
  </si>
  <si>
    <t>6. Ar frig y dudalen, nodwch enw a rhif cyfeirnod unrhyw gyd-deithwyr a ariennir gan fwrsariaeth Gofal Cymdeithasol Cymru (os yn berthnasol). Peidiwch â rhoi eich enw yn yr adran hon.</t>
  </si>
  <si>
    <t>Gwirio a chyflwyno eich ffurflen:</t>
  </si>
  <si>
    <t>7. Ewch yn ôl i'r ddalen Clawr Blaen, a gwirio bod y dyddiadau a'r cyfanswm yr ydych yn ei hawlio yn ymddangos yn gywir yn y celloedd llwyd a amlygwyd. Os na fydd y dyddiadau yn ymddangos yn gywir, gwiriwch fod y dyddiadau rydych chi wedi cofnodi ar y Gwariant Dyddiol yn gywir.</t>
  </si>
  <si>
    <t xml:space="preserve">8. Anfonwch derbynebau a thocynnau drwy e-bost at ariannumyfyrwyragrantiau@gofalcymdeithasol.cymru. Gallwn dderbyn fersiynau wedi'u sganio neu lluniau oddi wrth eich ffôn camera. Gwnewch yn siŵr bod dyddiadau a symiau ar derbynebau yn glir. </t>
  </si>
  <si>
    <t>9. Os y ffurflen hon yw eich ffurflen hawlio costau teithio gyntaf i'r CDY yma, gwnewch yn siŵr ei fod yn fwy na'r swm cychwynnol a dderbyniwyd, e.e. os ydych wedi derbyn £150 am eich CDY 20 diwrnod, bydd y Tîm Ariannu Myfyrwyr a Grantiau yn didynnu hwn o gyfanswm eich swm.</t>
  </si>
  <si>
    <t>10. E-bostiwch y ffurflen at eich Addysgwr Ymarfer neu'r Goruchwylydd ar y safle, a fydd yn gwirio eich ffurflen ac e-bostio at ariannumyfyrwyragrantiau@gofalcymdeithasol.cymru</t>
  </si>
  <si>
    <t>11. Unwaith y byddwn wedi derbyn eich ffurflen, byddwch yn derbyn e-bost yn cydnabod hyn. Gall hawliadau gymryd hyd at 20 diwrnod gwaith i gael eu prosesu.</t>
  </si>
  <si>
    <t>Tîm Ariannu Myfyrwyr a Grantiau</t>
  </si>
  <si>
    <t>Gofal Cymdeithasol Cymru</t>
  </si>
  <si>
    <t>Tŷ South Gate, Wood Street</t>
  </si>
  <si>
    <t>Caerdydd, CF10 1EW</t>
  </si>
  <si>
    <t>Ffôn: 0300 303 3444</t>
  </si>
  <si>
    <t>E-bost: ariannumyfyrwyragrantiau@gofalcymdeithasol.cymru</t>
  </si>
  <si>
    <t>Lawrlwythwch a darllen y nodiadau Cynllun Teithio  yn drylwyr cyn ceisio llenwi'r ffurflen hon.</t>
  </si>
  <si>
    <t>Dylai'r ffurflen hon gael ei defnyddio i gofnodi eich costau teithio a llety o ganlyniad i ymgymryd a Cyfle Dysgu Ymarfer Gwaith Cymdeithasol (CDY).
Rhaid i chi gyflwyno derbynebau ar gyfer yr holl gostau a gofnodir ar y ffurflen hon (heblaw am derbynebau tanwydd). Rhaid e-bostio pob derbynneb i ariannumyfyrwyragrantiau@gofalcymdeithasol.cymru</t>
  </si>
  <si>
    <t xml:space="preserve">Enw'r myfyrwyr: </t>
  </si>
  <si>
    <t xml:space="preserve"> </t>
  </si>
  <si>
    <t>Rhif Cyfeirnod Gofal Cymdeithasol Cymru:</t>
  </si>
  <si>
    <t>Cyfeiriad e-bost y Myfyriwr:</t>
  </si>
  <si>
    <t>Rhaglen (Prifysgol / Coleg):</t>
  </si>
  <si>
    <t>Enw'r sefydliad CDY:</t>
  </si>
  <si>
    <t>Cyfeiriad y CDY:</t>
  </si>
  <si>
    <t>Cyfeiriad Cartref Parhaol:</t>
  </si>
  <si>
    <t>Cyfeiriad yn ystod y tymor:</t>
  </si>
  <si>
    <t>Cyfeiriad Llety'r CDY:</t>
  </si>
  <si>
    <t>Hyd y CDY mewn diwrnodau:</t>
  </si>
  <si>
    <t>diwrnod</t>
  </si>
  <si>
    <t xml:space="preserve">Bydd y celloedd llwyd a amlygwyd isod yn diweddaru unwaith y byddwch wedi cwblhau'r adran gwariant dyddiol. Ni allwch deipio i mewn iddynt.
</t>
  </si>
  <si>
    <t>Dyddiadau cyfnod y gwariant:</t>
  </si>
  <si>
    <t xml:space="preserve">O:    </t>
  </si>
  <si>
    <t>Tan:</t>
  </si>
  <si>
    <t>Nifer o ddiwrnodau rydych yn ei hawlio:</t>
  </si>
  <si>
    <t>Os y ffurflen hawlio costau teithio yma yw'r un cyntaf ar gyfer eich CDY, gwnewch yn siŵr bod y cafanswm yn fwy na'r swm LCDY cychwynnol a dderbyniwyd.</t>
  </si>
  <si>
    <t>Cyfanswm y cais ar y ffurflen hon  =</t>
  </si>
  <si>
    <r>
      <t xml:space="preserve">Datganiad Myfyriwr:  Drwy gyflwyno'r ffurflen hon drwy e-bost at eich goruchwylydd CDY rydych yn cytuno i'r datganiad isod:
</t>
    </r>
    <r>
      <rPr>
        <sz val="12"/>
        <color indexed="63"/>
        <rFont val="Arial"/>
        <family val="2"/>
      </rPr>
      <t xml:space="preserve">Yr wyf fi, y myfyriwr, yn datgan fod y costau a hawlir ar y dudalen Gwariant Dyddiol yn angenrheidiol mewn perthynas â’m cwrs hyfforddi gwaith cymdeithasol a dim arall. Os am ryw reswm y byddaf yn derbyn gormod o arian, byddaf yn ad-dalu’r swm yn llawn i Ofal Cymdeithasol Cymru yn syth. Rwy’n deall y caiff y costau hyn eu had-dalu o fewn 20 diwrnod gwaith ar ôl i’r Tîm Ariannu Myfyrwyr a Grantiau dderbyn y ffurflen hon, ac rwy’n nodi os am ryw reswm y caiff y ffurflen ei dychwelyd ataf, bydd yn cymryd hyd at 20 diwrnod gwaith pellach i’w phrosesu ar ôl i’r Tîm Ariannu Myfyrwyr a Grantiau ei derbyn.
</t>
    </r>
    <r>
      <rPr>
        <b/>
        <sz val="12"/>
        <color indexed="63"/>
        <rFont val="Arial"/>
        <family val="2"/>
      </rPr>
      <t>Yr wyf fi, y myfyriwr, yn deall os byddaf yn gwneud unrhyw hawliad am dreuliau  ffug neu fwriadol dwyllodrus, gall hyn arwain at fy ngweithredoedd yn cael eu hymchwilio gan fy mhrifysgol a thîm Addasrwydd  i Ymarfer Gofal Cymdeithasol Cymru a fy astudiaethau yn cael eu hatal hyd nes y cwblheir yr ymchwiliadau hyn.</t>
    </r>
  </si>
  <si>
    <t>Ni ddylai myfyrwyr anfon eu ffurflenni hawlio costau teithio yn uniongyrchol i'r Tîm Ariannu Myfyrwyr a Grantiau. Anfonwch drwy e-bost at eich Goruchwylydd CDY h.y. Addysgwr Ymarfer ar y safle neu Goruchwylydd ar y safle.</t>
  </si>
  <si>
    <t>Cyfarwyddiadau i'r Goruchwylydd CDY</t>
  </si>
  <si>
    <t xml:space="preserve">Mae angen gwirio y ffurflen hawlio costau teithio hon am gywirdeb ac yna e-bostio at y Tîm Ariannu Myfyrwyr a Grantiau.
Drwy e-bostio y ffurflen hon at ariannumyfyrwyragrantiau@gofalcymdeithasol.cymru, rydych yn datgan bod y myfyriwr wedi hawlio ei holl deithio yn ddilys yn ystod ei CDY mewn gwaith cymdeithasol.
</t>
  </si>
  <si>
    <r>
      <t>Manylion Teithiwr 1</t>
    </r>
    <r>
      <rPr>
        <sz val="10"/>
        <color indexed="63"/>
        <rFont val="Arial"/>
        <family val="2"/>
      </rPr>
      <t xml:space="preserve">
(Myfyriwr Bwrsariaeth Gofal Cymdeithasol Cymru yn unig)</t>
    </r>
  </si>
  <si>
    <t>Rhif Cyfeirnod Gofal Cymdeithasol Cymru</t>
  </si>
  <si>
    <r>
      <t xml:space="preserve">Manylion Teithiwr 2
</t>
    </r>
    <r>
      <rPr>
        <sz val="10"/>
        <color indexed="63"/>
        <rFont val="Arial"/>
        <family val="2"/>
      </rPr>
      <t>(Myfyriwr Bwrsariaeth Gofal Cymdeithasol Cymru yn unig)</t>
    </r>
  </si>
  <si>
    <t>CYFANSWM:</t>
  </si>
  <si>
    <t>Gwariant Dyddiol</t>
  </si>
  <si>
    <t>TRAFNIDIAETH BREIFAT &amp; PARCIO (TB &amp; P)</t>
  </si>
  <si>
    <t>COSTAU LLETY</t>
  </si>
  <si>
    <t>TB &amp; P + LLETY</t>
  </si>
  <si>
    <t>COSTAU TRAFNIDIAETH GYHOEDDUS</t>
  </si>
  <si>
    <t>TEITHIWR 1</t>
  </si>
  <si>
    <t>TEITHIWR 2</t>
  </si>
  <si>
    <t>COSTAU YCHWANEGOL</t>
  </si>
  <si>
    <t>CYFANSWM DYDDIOL</t>
  </si>
  <si>
    <t>CERBYD</t>
  </si>
  <si>
    <t>MILLTIREDD DYDDIOL</t>
  </si>
  <si>
    <t>CYFRADD</t>
  </si>
  <si>
    <t>GWERTH MILLTIREDD</t>
  </si>
  <si>
    <t>PARCIO DYDDIOL</t>
  </si>
  <si>
    <t>YR UNION GYFANSWM</t>
  </si>
  <si>
    <t>CYFANSWM WEDI'I GYFYNGU
(CYFYNGIAD O £75)</t>
  </si>
  <si>
    <t>MILLTIREDD</t>
  </si>
  <si>
    <t>CYFANSWM</t>
  </si>
  <si>
    <t xml:space="preserve">CAR </t>
  </si>
  <si>
    <t>BEIC MODUR</t>
  </si>
  <si>
    <t>BEIC</t>
  </si>
  <si>
    <t>Cwestiynau Cyffredin</t>
  </si>
  <si>
    <t>C:</t>
  </si>
  <si>
    <t>Pam ydw i wedi cael yn had-dalu llai na'r cyfanswm ar fy nghais?</t>
  </si>
  <si>
    <t>A:</t>
  </si>
  <si>
    <t>1. Os y ffurflen hawlio yma yw eich un cyntaf byddwn wedi didynnu y LCDY cychwynol gwnaethoch ei dderbyn, e.e. bydd LCDY cychwynnol o £150 am CDY 20 diwrnod yn cael ei dynnu o'ch ffurflen gyntaf.</t>
  </si>
  <si>
    <t>2. Os oes camgymeriadau ar eich ffurflen gan gynnwys dyddiadau dyblyg, neu dderbyniadau coll byddwn yn didynnu'r symiau anghywir.</t>
  </si>
  <si>
    <t>Pa mor aml ddylwn i gyflwyno fy ffurflen?</t>
  </si>
  <si>
    <t>Unwaith y byddwch wedi rhagori ar y LCDY cychwynnol a dderbyniwyd (ee £150 am CDY 20 diwrnod, £225 am CDY 30 diwrnod, £600 am CDY 80 diwrnod, £675 am CDY 90 diwrnod neu £750 am CDY 100 diwrnod) yna gallwch gyflwyno naill ai ar ddiwedd eich lleoliad neu yn fisol. Rydym yn didynnu swm y LCDY cychwynol o'r ffurflen hawlio costau teithio gyntaf, a byddwch yn derbyn 100% o'r hawliad o unrhyw ffurflenni pellach a gyflwynir ar yr amod eich bod wedi darparu y derbynebau angenrheidiol ac nid oes unrhyw gamgymeriadau.</t>
  </si>
  <si>
    <t>Beth yw'r uchafswm y gallaf ei hawlio mewn un diwrnod?</t>
  </si>
  <si>
    <t>Mae uchafswm dyddiol o £75 ar gyfer costau trafnidiaeth breifat, parcio a llety. Nid yw'r uchafswm yn berthnasol i gostau ychwanegol cymwys megis tollau / twneli / costau cludo teithwyr. Nid oes uchafswm ar gyfer costau trafnidiaeth gyhoeddus.</t>
  </si>
  <si>
    <t>Mae’n rhaid i mi aros mewn llety Gwely a Brecwast am un noson, ond mae’n rhaid i mi yrru yn bell i gyrraedd yno. Faint fedrai ei hawlio yn ôl?</t>
  </si>
  <si>
    <t>£75 yw’r uchafswm y medrwch ei hawlio am lety mewn un diwrnod. Rhaid i hyn gael ei gofnodi ar y daflen Gwariant Dyddiol. Pe taech yn hawlio costau llety o £75, yna ni fyddwch yn medru hawlio unrhyw costau teithio preifat a pharcio ar yr un diwrnod oherwydd eich bod wedi cyrraedd yr uchafswm dyddiol o £75.  Felly, byddai’n synhwyrol i chi ddod o hyd i lety â phris is, fel eich bod yn gallu hawlio costau teithio preifat a pharcio.</t>
  </si>
  <si>
    <t>Rwyf wedi gorffen fy nghyfle dysgu ymarfer, ac mae cyfanswm fy nghostau teithio yn llai na’r LCDY sylfaenol.  Pa ffurflenni y mae angen i mi eu cwblhau?</t>
  </si>
  <si>
    <t>Ni fydd angen i chi gyflwyno unrhyw ffurflenni gan fod eich gwariant o fewn y LCDY sylfaenol. Dim ond os ydych am hawlio dros y LCDY sylfaenol mae angen cyflwyno ffurflenni.</t>
  </si>
  <si>
    <t>Oes angen i mi gyflwyno derbynebion tanwydd?</t>
  </si>
  <si>
    <t>Nac oes, y cyfan sydd angen i chi ei wneud yw cofnodi eich milltiredd ar y ffurflen.  Bydd eich Goruchwylydd CDY yn gwirio bod y milltiredd yn gywir drwy e-bostio’r ffurflen i’r Tîm Ariannu Myfyrwyr a Grantiau.</t>
  </si>
  <si>
    <t>Nid oes gennyf gar. A allaf wneud cais am ddefnyddio trafnidiaeth gyhoeddus?</t>
  </si>
  <si>
    <t xml:space="preserve">A: </t>
  </si>
  <si>
    <t>Gallwch. Mae Gofal Cymdeithasol Cymru yn annog defnyddio trafnidiaeth gyhoeddus. Dylech ddefnyddio y golofn Costau Trafnidiaeth Gyhoeddus i gofnodi eich gwariant, a chofiwch anfon eich tocynnau / derbynebion i’r Tîm Ariannu Myfyrwyr a Grantiau.</t>
  </si>
  <si>
    <t>Ni chedwais fy nerbynebion parcio / tocynnau trafnidiaeth gyhoeddus. A fydd hyn yn effeithio ar fy nghais?</t>
  </si>
  <si>
    <t>Bydd. Ni all Gofal Cymdeithasol Cymru ad-dalu'r costau hyn heb y prawf prynu h.y. y tocyn gwreiddiol, fersiwn wedi'i sganio o'r tocyn neu llun ffotograff o'r tocyn.</t>
  </si>
  <si>
    <t>A allaf ddefnyddio car a thrafnidiaeth gyhoeddus mewn un diwrnod?</t>
  </si>
  <si>
    <t>Gallwch. Os oes angen i chi ddefnyddio'r ddau ddull o deithio, gallwch hawlio hyd at yr uchafswm dyddiol o £75 am eich car ac unrhyw gostau trafnidiaeth gyhoeddus ar ben hynny.</t>
  </si>
  <si>
    <t>A allaf gael fy nhalu am gludo cyd-fyfyriwr i'r CDY?</t>
  </si>
  <si>
    <t>Gallwch. Os yw eich teithiwr yn ddeiliad bwrsariaeth Gofal Cymdeithasol Cymru hefyd. Mae Gofal Cymdeithasol Cymru yn annog rhannu ceir, ac felly byddwch yn derbyn 5c ychwanegol y filltir am bob teithiwr, hyd at 2 o deithwyr. Mae hyn yn ychwanegol at y lwfans dyddiol o £75.</t>
  </si>
  <si>
    <t>Beth ddylwn i ei gynnwys yn fy milltiredd dyddiol?</t>
  </si>
  <si>
    <t xml:space="preserve">Dyma gyfanswm y milltiredd dyddiol y gallwch wneud yn ystod y dydd.
Mae hyn OND yn cynnwys: 
 1. Y daith o'ch cyfeiriad cartref i'r cyfeiriad lleoliad. 
 2. Ymweliadau cleient. </t>
  </si>
  <si>
    <t xml:space="preserve"> 3. Y daith yn ôl o gyfeiriad lleoliad i gyfeiriad cartref.</t>
  </si>
  <si>
    <t>Mae'r dyddiadau yn anghywir yn y tab clawr blaen. Sut ydw i'n datrys hyn?</t>
  </si>
  <si>
    <t>Gwiriwch fod yr holl ddyddiadau yn y tab gwariant dyddiol yn gywir, a gwnewch yn siŵr eich bod yn defnyddio blaenslaes (/).Bydd y celloedd llwyd yn y tab clawr blaen yn diweddaru eu hunain yn awtomatig.</t>
  </si>
  <si>
    <t>Beth fydd yn digwydd os wyf yn llenwi'r ffurflen yn anghywir?</t>
  </si>
  <si>
    <t>Ni ellir prosesu ffurflenni anghywir, a chânt eu dychwelyd drwy e-bost i gael eu cywiro. Bydd hyn yn achosi oedi cyn cael eich talu, felly dylech sicrhau bod y ffurflen yn gywir cyn ei chyflwyno i Ofal Cymdeithasol Cymru</t>
  </si>
  <si>
    <t>Sut byddwn yn gwybod eich bod wedi derbyn fy ffurflenni’n ddiogel?</t>
  </si>
  <si>
    <t xml:space="preserve">Os ydych yn teipio eich cyfeiriad e-bost ar y ffurflen, byddwch yn derbyn e-bost gan y Tîm Ariannu Myfyrwyr a Grantiau yn cadarnhau derbynneb. </t>
  </si>
  <si>
    <t>Faint o amser mae'n cymryd i brosesu'r cais, a sut caf y taliad?</t>
  </si>
  <si>
    <t>Caiff ceisiadau eu prosesu o fewn 20 diwrnod gweithio ar ôl iddynt gyrraedd Gofal Cymdeithasol Cymru. Gwneir taliadau drwy BACS, ac fe anfonir e-bost i’ch hysbysebu am y dyddiad talu.</t>
  </si>
  <si>
    <t>A allaf hawlio yn ôl rhent sydd wedi’i dalu am gyfeiriad amser-tymor pan dwi’n ymgymryd â fy nghyfle dysgu ymarfer?</t>
  </si>
  <si>
    <t>Na allwch.  Yr unig amser gallwch hawlio ad-daliad rhent wedi’i dalu yw os ydych yn gorfod rhentu llety yn arbennig er mwyn ymgymryd â cyfle dysgu ymarfer.</t>
  </si>
  <si>
    <t>Mae gen i hawlen parcio, sut ydw i'n ei gofnodi ar y ffurflen?</t>
  </si>
  <si>
    <t>Gwnewch cais am bob diwrnod y mae'r hawlen yn cwmpasu. e.e. os oes hawlen £20.00 ar gyfer 20 diwrnod, hawliwch £1.00 y dydd.</t>
  </si>
  <si>
    <t>A allaf gyflwyno ffurflen hawlio costau teithio ar unrhyw adeg ar ôl i'r CDY wedi gorffen?</t>
  </si>
  <si>
    <t>3. Yn y golofn gyntaf, defnyddiwch blaenslaes (/) yn y dyddiad e.e. 01/09/24.</t>
  </si>
  <si>
    <t>Ffurflen Hawlio CostauTeithio 
2024 i 2025</t>
  </si>
  <si>
    <r>
      <t xml:space="preserve">DYDDIAD        </t>
    </r>
    <r>
      <rPr>
        <sz val="8"/>
        <color indexed="63"/>
        <rFont val="Arial"/>
        <family val="2"/>
      </rPr>
      <t>e.e.
01/09/24</t>
    </r>
  </si>
  <si>
    <t xml:space="preserve">Na. Mae Gofal Cymdeithasol Cymru ond yn ad-dalu costau teithio lleoliadau fyfyriwr cymwys os bydd y ffurflen hawlio costau teithio yn cael ei chyflwyno o fewn y flwyddyn academaidd gyfredol, h.y. ar neu cyn 31 Awst 2025. </t>
  </si>
  <si>
    <t>Bydd ffurflenni hawlio teithio a gyflwynwyd rhwng 1 Medi 2025 ac 31 Mawrth 2026 ond yn cael ei brosesu yn ôl disgresiwn Gofal Cymdeithasol Cymru a dim ond mewn amgylchiadau eithriadol.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</si>
</sst>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dd/mm/yy;@"/>
    <numFmt numFmtId="167" formatCode="#,##0.0"/>
  </numFmts>
  <fonts count="38" x14ac:knownFonts="1">
    <font>
      <sz val="10"/>
      <name val="Arial"/>
    </font>
    <font>
      <sz val="8"/>
      <name val="Arial"/>
      <family val="2"/>
    </font>
    <font>
      <b/>
      <sz val="8"/>
      <name val="Arial"/>
      <family val="2"/>
    </font>
    <font>
      <u/>
      <sz val="10"/>
      <color indexed="12"/>
      <name val="Arial"/>
      <family val="2"/>
    </font>
    <font>
      <sz val="10"/>
      <name val="Arial"/>
      <family val="2"/>
    </font>
    <font>
      <b/>
      <sz val="12"/>
      <name val="Arial"/>
      <family val="2"/>
    </font>
    <font>
      <sz val="12"/>
      <name val="Arial"/>
      <family val="2"/>
    </font>
    <font>
      <sz val="16"/>
      <name val="Arial"/>
      <family val="2"/>
    </font>
    <font>
      <sz val="12"/>
      <name val="Verdana"/>
      <family val="2"/>
    </font>
    <font>
      <b/>
      <sz val="16"/>
      <name val="Arial"/>
      <family val="2"/>
    </font>
    <font>
      <sz val="9"/>
      <color indexed="81"/>
      <name val="Tahoma"/>
      <family val="2"/>
    </font>
    <font>
      <b/>
      <sz val="9"/>
      <color indexed="81"/>
      <name val="Tahoma"/>
      <family val="2"/>
    </font>
    <font>
      <b/>
      <sz val="12"/>
      <name val="Verdana"/>
      <family val="2"/>
    </font>
    <font>
      <sz val="12"/>
      <color indexed="22"/>
      <name val="Verdana"/>
      <family val="2"/>
    </font>
    <font>
      <sz val="12"/>
      <name val="Wingdings"/>
      <charset val="2"/>
    </font>
    <font>
      <b/>
      <sz val="8"/>
      <color indexed="81"/>
      <name val="Tahoma"/>
      <family val="2"/>
    </font>
    <font>
      <sz val="12"/>
      <color indexed="63"/>
      <name val="Arial"/>
      <family val="2"/>
    </font>
    <font>
      <b/>
      <sz val="12"/>
      <color indexed="63"/>
      <name val="Arial"/>
      <family val="2"/>
    </font>
    <font>
      <sz val="10"/>
      <color indexed="63"/>
      <name val="Arial"/>
      <family val="2"/>
    </font>
    <font>
      <sz val="8"/>
      <color indexed="63"/>
      <name val="Arial"/>
      <family val="2"/>
    </font>
    <font>
      <sz val="12"/>
      <color theme="1"/>
      <name val="Arial"/>
      <family val="2"/>
    </font>
    <font>
      <sz val="12"/>
      <color rgb="FFFF0000"/>
      <name val="Arial"/>
      <family val="2"/>
    </font>
    <font>
      <b/>
      <sz val="12"/>
      <color rgb="FFFF0000"/>
      <name val="Arial"/>
      <family val="2"/>
    </font>
    <font>
      <sz val="12"/>
      <color rgb="FF000000"/>
      <name val="Arial"/>
      <family val="2"/>
    </font>
    <font>
      <b/>
      <sz val="12"/>
      <color rgb="FF000000"/>
      <name val="Arial"/>
      <family val="2"/>
    </font>
    <font>
      <b/>
      <sz val="12"/>
      <color rgb="FF16AD85"/>
      <name val="Arial"/>
      <family val="2"/>
    </font>
    <font>
      <sz val="12"/>
      <color rgb="FF37394C"/>
      <name val="Arial"/>
      <family val="2"/>
    </font>
    <font>
      <b/>
      <sz val="12"/>
      <color rgb="FF37394C"/>
      <name val="Arial"/>
      <family val="2"/>
    </font>
    <font>
      <sz val="12"/>
      <color rgb="FF37394C"/>
      <name val="Verdana"/>
      <family val="2"/>
    </font>
    <font>
      <sz val="10"/>
      <color rgb="FF37394C"/>
      <name val="Arial"/>
      <family val="2"/>
    </font>
    <font>
      <sz val="8"/>
      <color rgb="FF37394C"/>
      <name val="Arial"/>
      <family val="2"/>
    </font>
    <font>
      <b/>
      <u/>
      <sz val="12"/>
      <color rgb="FF37394C"/>
      <name val="Arial"/>
      <family val="2"/>
    </font>
    <font>
      <b/>
      <sz val="8"/>
      <color rgb="FF37394C"/>
      <name val="Arial"/>
      <family val="2"/>
    </font>
    <font>
      <b/>
      <sz val="12"/>
      <color rgb="FF11846A"/>
      <name val="Arial"/>
      <family val="2"/>
    </font>
    <font>
      <b/>
      <sz val="11"/>
      <color rgb="FF37394C"/>
      <name val="Arial"/>
      <family val="2"/>
    </font>
    <font>
      <b/>
      <sz val="10"/>
      <color rgb="FF37394C"/>
      <name val="Arial"/>
      <family val="2"/>
    </font>
    <font>
      <b/>
      <u/>
      <sz val="12"/>
      <color rgb="FF11846A"/>
      <name val="Arial"/>
      <family val="2"/>
    </font>
    <font>
      <b/>
      <sz val="16"/>
      <color rgb="FF37394C"/>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9C391"/>
        <bgColor indexed="64"/>
      </patternFill>
    </fill>
    <fill>
      <patternFill patternType="solid">
        <fgColor rgb="FF4BC1CD"/>
        <bgColor indexed="64"/>
      </patternFill>
    </fill>
    <fill>
      <patternFill patternType="solid">
        <fgColor rgb="FFBDE476"/>
        <bgColor indexed="64"/>
      </patternFill>
    </fill>
    <fill>
      <patternFill patternType="solid">
        <fgColor rgb="FF30E4B5"/>
        <bgColor indexed="64"/>
      </patternFill>
    </fill>
    <fill>
      <patternFill patternType="solid">
        <fgColor rgb="FFC6C6C6"/>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55"/>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22"/>
      </bottom>
      <diagonal/>
    </border>
    <border>
      <left style="medium">
        <color indexed="64"/>
      </left>
      <right/>
      <top style="medium">
        <color indexed="64"/>
      </top>
      <bottom style="thin">
        <color indexed="55"/>
      </bottom>
      <diagonal/>
    </border>
    <border>
      <left style="medium">
        <color indexed="64"/>
      </left>
      <right style="thin">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7">
    <xf numFmtId="0" fontId="0" fillId="0" borderId="0" xfId="0"/>
    <xf numFmtId="0" fontId="4" fillId="0" borderId="0" xfId="0" applyFont="1"/>
    <xf numFmtId="0" fontId="6" fillId="0" borderId="0" xfId="0" applyFont="1"/>
    <xf numFmtId="0" fontId="5" fillId="0" borderId="0" xfId="0" applyFont="1"/>
    <xf numFmtId="0" fontId="6" fillId="0" borderId="0" xfId="0" applyFont="1" applyAlignment="1">
      <alignment horizontal="right"/>
    </xf>
    <xf numFmtId="0" fontId="5" fillId="0" borderId="0" xfId="0" applyFont="1" applyAlignment="1">
      <alignment horizontal="right" vertical="top" wrapText="1"/>
    </xf>
    <xf numFmtId="0" fontId="8" fillId="0" borderId="0" xfId="0" applyFont="1"/>
    <xf numFmtId="0" fontId="6" fillId="0" borderId="0" xfId="0" applyFont="1" applyAlignment="1">
      <alignment horizontal="left"/>
    </xf>
    <xf numFmtId="0" fontId="2" fillId="0" borderId="0" xfId="0" applyFont="1"/>
    <xf numFmtId="1" fontId="6" fillId="0" borderId="0" xfId="0" applyNumberFormat="1" applyFont="1" applyAlignment="1" applyProtection="1">
      <alignment horizontal="center"/>
      <protection locked="0"/>
    </xf>
    <xf numFmtId="1" fontId="20" fillId="3" borderId="0" xfId="0" applyNumberFormat="1" applyFont="1" applyFill="1" applyAlignment="1">
      <alignment horizontal="right"/>
    </xf>
    <xf numFmtId="0" fontId="6" fillId="0" borderId="0" xfId="0" applyFont="1" applyAlignment="1">
      <alignment horizontal="left" vertical="top" wrapText="1"/>
    </xf>
    <xf numFmtId="0" fontId="8" fillId="0" borderId="1" xfId="0" applyFont="1" applyBorder="1"/>
    <xf numFmtId="0" fontId="8" fillId="0" borderId="2" xfId="0" applyFont="1" applyBorder="1"/>
    <xf numFmtId="0" fontId="12"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2" borderId="0" xfId="0" applyFont="1" applyFill="1"/>
    <xf numFmtId="0" fontId="13" fillId="2" borderId="0" xfId="0" applyFont="1" applyFill="1"/>
    <xf numFmtId="0" fontId="8" fillId="2" borderId="5" xfId="0" applyFont="1" applyFill="1" applyBorder="1"/>
    <xf numFmtId="0" fontId="8" fillId="0" borderId="6" xfId="0" applyFont="1" applyBorder="1"/>
    <xf numFmtId="0" fontId="8" fillId="0" borderId="7" xfId="0" applyFont="1" applyBorder="1"/>
    <xf numFmtId="14" fontId="6" fillId="0" borderId="0" xfId="0" applyNumberFormat="1" applyFont="1" applyAlignment="1">
      <alignment horizontal="left"/>
    </xf>
    <xf numFmtId="0" fontId="6" fillId="0" borderId="0" xfId="0" applyFont="1" applyAlignment="1">
      <alignment vertical="top" wrapText="1"/>
    </xf>
    <xf numFmtId="0" fontId="21" fillId="0" borderId="0" xfId="0" applyFont="1" applyAlignment="1">
      <alignment horizontal="left" vertical="top" wrapText="1"/>
    </xf>
    <xf numFmtId="0" fontId="0" fillId="0" borderId="0" xfId="0" applyProtection="1">
      <protection locked="0"/>
    </xf>
    <xf numFmtId="0" fontId="14" fillId="0" borderId="0" xfId="0" applyFont="1" applyAlignment="1">
      <alignment vertical="top" wrapText="1"/>
    </xf>
    <xf numFmtId="0" fontId="14" fillId="0" borderId="0" xfId="0" applyFont="1"/>
    <xf numFmtId="0" fontId="22" fillId="0" borderId="0" xfId="0" applyFont="1" applyAlignment="1">
      <alignment horizontal="left" vertical="center" wrapText="1" indent="1" readingOrder="1"/>
    </xf>
    <xf numFmtId="0" fontId="23" fillId="0" borderId="0" xfId="0" applyFont="1" applyAlignment="1">
      <alignment horizontal="left" vertical="center" wrapText="1" indent="1" readingOrder="1"/>
    </xf>
    <xf numFmtId="0" fontId="24" fillId="0" borderId="0" xfId="0" applyFont="1" applyAlignment="1">
      <alignment horizontal="left" vertical="center" wrapText="1" indent="1" readingOrder="1"/>
    </xf>
    <xf numFmtId="0" fontId="22" fillId="0" borderId="0" xfId="0" applyFont="1"/>
    <xf numFmtId="0" fontId="25" fillId="0" borderId="0" xfId="0" applyFont="1" applyAlignment="1">
      <alignment horizontal="left" vertical="center" wrapText="1" indent="1" readingOrder="1"/>
    </xf>
    <xf numFmtId="0" fontId="26" fillId="0" borderId="0" xfId="0" applyFont="1" applyAlignment="1">
      <alignment horizontal="left" vertical="center" wrapText="1" indent="1" readingOrder="1"/>
    </xf>
    <xf numFmtId="0" fontId="27" fillId="0" borderId="0" xfId="0" applyFont="1" applyAlignment="1">
      <alignment horizontal="left" vertical="center" wrapText="1" indent="1" readingOrder="1"/>
    </xf>
    <xf numFmtId="0" fontId="9" fillId="0" borderId="0" xfId="0" applyFont="1" applyAlignment="1">
      <alignment vertical="center"/>
    </xf>
    <xf numFmtId="0" fontId="7" fillId="0" borderId="0" xfId="0" applyFont="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xf numFmtId="0" fontId="26" fillId="0" borderId="0" xfId="0" applyFont="1"/>
    <xf numFmtId="0" fontId="26" fillId="0" borderId="0" xfId="0" applyFont="1" applyAlignment="1">
      <alignment horizontal="left"/>
    </xf>
    <xf numFmtId="0" fontId="26" fillId="0" borderId="9" xfId="0" applyFont="1" applyBorder="1"/>
    <xf numFmtId="1" fontId="26" fillId="0" borderId="10" xfId="0" applyNumberFormat="1" applyFont="1" applyBorder="1" applyAlignment="1" applyProtection="1">
      <alignment horizontal="center"/>
      <protection locked="0"/>
    </xf>
    <xf numFmtId="0" fontId="28" fillId="0" borderId="0" xfId="0" applyFont="1"/>
    <xf numFmtId="0" fontId="26" fillId="0" borderId="0" xfId="0" applyFont="1" applyAlignment="1">
      <alignment horizontal="right"/>
    </xf>
    <xf numFmtId="166" fontId="26" fillId="4" borderId="10" xfId="0" applyNumberFormat="1" applyFont="1" applyFill="1" applyBorder="1" applyAlignment="1">
      <alignment horizontal="center"/>
    </xf>
    <xf numFmtId="14" fontId="26" fillId="0" borderId="0" xfId="0" applyNumberFormat="1" applyFont="1" applyAlignment="1">
      <alignment horizontal="center"/>
    </xf>
    <xf numFmtId="1" fontId="26" fillId="4" borderId="10" xfId="0" applyNumberFormat="1" applyFont="1" applyFill="1" applyBorder="1" applyAlignment="1">
      <alignment horizontal="right"/>
    </xf>
    <xf numFmtId="14" fontId="26" fillId="0" borderId="0" xfId="0" applyNumberFormat="1" applyFont="1" applyAlignment="1">
      <alignment horizontal="left"/>
    </xf>
    <xf numFmtId="164" fontId="27" fillId="4" borderId="10" xfId="0" applyNumberFormat="1" applyFont="1" applyFill="1" applyBorder="1" applyAlignment="1">
      <alignment horizontal="center"/>
    </xf>
    <xf numFmtId="0" fontId="27" fillId="0" borderId="0" xfId="0" applyFont="1" applyAlignment="1">
      <alignment horizontal="right"/>
    </xf>
    <xf numFmtId="0" fontId="26" fillId="0" borderId="0" xfId="0" applyFont="1" applyAlignment="1">
      <alignment wrapText="1"/>
    </xf>
    <xf numFmtId="0" fontId="29" fillId="0" borderId="0" xfId="0" applyFont="1"/>
    <xf numFmtId="165" fontId="30" fillId="2" borderId="11" xfId="0" applyNumberFormat="1" applyFont="1" applyFill="1" applyBorder="1" applyAlignment="1" applyProtection="1">
      <alignment horizontal="center" vertical="center"/>
      <protection locked="0"/>
    </xf>
    <xf numFmtId="165" fontId="30" fillId="2" borderId="12" xfId="0" applyNumberFormat="1" applyFont="1" applyFill="1" applyBorder="1" applyAlignment="1" applyProtection="1">
      <alignment horizontal="center" vertical="center"/>
      <protection locked="0"/>
    </xf>
    <xf numFmtId="165" fontId="30" fillId="2" borderId="13" xfId="0" applyNumberFormat="1" applyFont="1" applyFill="1" applyBorder="1" applyAlignment="1" applyProtection="1">
      <alignment horizontal="center" vertical="center"/>
      <protection locked="0"/>
    </xf>
    <xf numFmtId="0" fontId="31" fillId="0" borderId="0" xfId="0" applyFont="1"/>
    <xf numFmtId="0" fontId="27" fillId="0" borderId="0" xfId="0" applyFont="1" applyAlignment="1">
      <alignment vertical="top"/>
    </xf>
    <xf numFmtId="0" fontId="27" fillId="0" borderId="0" xfId="0" applyFont="1" applyAlignment="1">
      <alignment horizontal="justify" vertical="top" wrapText="1"/>
    </xf>
    <xf numFmtId="0" fontId="26" fillId="0" borderId="0" xfId="0" applyFont="1" applyAlignment="1">
      <alignment horizontal="justify" vertical="top" wrapText="1"/>
    </xf>
    <xf numFmtId="0" fontId="27" fillId="0" borderId="0" xfId="0" applyFont="1" applyAlignment="1">
      <alignment vertical="center" wrapText="1"/>
    </xf>
    <xf numFmtId="0" fontId="26" fillId="0" borderId="0" xfId="0" applyFont="1" applyAlignment="1">
      <alignment vertical="center" wrapText="1"/>
    </xf>
    <xf numFmtId="1" fontId="30" fillId="5" borderId="14" xfId="0" applyNumberFormat="1" applyFont="1" applyFill="1" applyBorder="1" applyAlignment="1">
      <alignment horizontal="center" vertical="center"/>
    </xf>
    <xf numFmtId="0" fontId="30" fillId="5" borderId="15" xfId="0" applyFont="1" applyFill="1" applyBorder="1" applyAlignment="1">
      <alignment horizontal="center" vertical="center" wrapText="1"/>
    </xf>
    <xf numFmtId="2" fontId="30" fillId="5" borderId="16" xfId="0" applyNumberFormat="1" applyFont="1" applyFill="1" applyBorder="1" applyAlignment="1">
      <alignment horizontal="center" vertical="center"/>
    </xf>
    <xf numFmtId="2" fontId="30" fillId="5" borderId="16" xfId="0" applyNumberFormat="1"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8" xfId="0" applyFont="1" applyFill="1" applyBorder="1" applyAlignment="1">
      <alignment horizontal="center" vertical="center" wrapText="1"/>
    </xf>
    <xf numFmtId="2" fontId="32" fillId="6" borderId="18" xfId="0" applyNumberFormat="1" applyFont="1" applyFill="1" applyBorder="1" applyAlignment="1">
      <alignment horizontal="center" vertical="center" wrapText="1"/>
    </xf>
    <xf numFmtId="0" fontId="33" fillId="0" borderId="0" xfId="0" applyFont="1" applyAlignment="1">
      <alignment horizontal="left" vertical="center" wrapText="1" indent="1" readingOrder="1"/>
    </xf>
    <xf numFmtId="0" fontId="34" fillId="0" borderId="0" xfId="0" applyFont="1" applyAlignment="1">
      <alignment horizontal="center"/>
    </xf>
    <xf numFmtId="164" fontId="34" fillId="0" borderId="10" xfId="0" applyNumberFormat="1" applyFont="1" applyBorder="1" applyAlignment="1">
      <alignment horizontal="center"/>
    </xf>
    <xf numFmtId="0" fontId="26" fillId="0" borderId="0" xfId="0" applyFont="1" applyAlignment="1">
      <alignment horizontal="center"/>
    </xf>
    <xf numFmtId="0" fontId="30" fillId="0" borderId="19" xfId="0" applyFont="1" applyBorder="1" applyAlignment="1">
      <alignment horizontal="center" vertical="center"/>
    </xf>
    <xf numFmtId="164" fontId="35" fillId="2" borderId="0" xfId="0" applyNumberFormat="1" applyFont="1" applyFill="1" applyAlignment="1">
      <alignment horizontal="center" vertical="center"/>
    </xf>
    <xf numFmtId="164" fontId="30" fillId="2" borderId="0" xfId="0" applyNumberFormat="1" applyFont="1" applyFill="1" applyAlignment="1" applyProtection="1">
      <alignment horizontal="center" vertical="center"/>
      <protection locked="0"/>
    </xf>
    <xf numFmtId="164" fontId="30" fillId="2" borderId="0" xfId="0" applyNumberFormat="1" applyFont="1" applyFill="1" applyAlignment="1">
      <alignment horizontal="center" vertical="center"/>
    </xf>
    <xf numFmtId="167" fontId="30" fillId="2" borderId="0" xfId="0" applyNumberFormat="1" applyFont="1" applyFill="1" applyAlignment="1" applyProtection="1">
      <alignment horizontal="center" vertical="center"/>
      <protection locked="0"/>
    </xf>
    <xf numFmtId="164" fontId="30" fillId="0" borderId="0" xfId="0" applyNumberFormat="1" applyFont="1" applyAlignment="1">
      <alignment horizontal="center" vertical="center"/>
    </xf>
    <xf numFmtId="164" fontId="30" fillId="0" borderId="0" xfId="0" applyNumberFormat="1" applyFont="1" applyAlignment="1" applyProtection="1">
      <alignment horizontal="center" vertical="center"/>
      <protection locked="0"/>
    </xf>
    <xf numFmtId="2" fontId="30" fillId="0" borderId="0" xfId="0" applyNumberFormat="1" applyFont="1" applyAlignment="1">
      <alignment horizontal="center" vertical="center"/>
    </xf>
    <xf numFmtId="165" fontId="30" fillId="2" borderId="0" xfId="0" applyNumberFormat="1" applyFont="1" applyFill="1" applyAlignment="1" applyProtection="1">
      <alignment horizontal="center" vertical="center"/>
      <protection locked="0"/>
    </xf>
    <xf numFmtId="1" fontId="30" fillId="0" borderId="0" xfId="0" applyNumberFormat="1" applyFont="1" applyAlignment="1">
      <alignment horizontal="center" vertical="center" wrapText="1"/>
    </xf>
    <xf numFmtId="166" fontId="29" fillId="0" borderId="0" xfId="0" applyNumberFormat="1" applyFont="1" applyAlignment="1" applyProtection="1">
      <alignment horizontal="center" vertical="center"/>
      <protection locked="0"/>
    </xf>
    <xf numFmtId="0" fontId="30" fillId="0" borderId="0" xfId="0" applyFont="1" applyAlignment="1">
      <alignment horizontal="center" vertical="center"/>
    </xf>
    <xf numFmtId="164" fontId="30" fillId="0" borderId="20" xfId="0" applyNumberFormat="1" applyFont="1" applyBorder="1" applyAlignment="1">
      <alignment horizontal="center" vertical="center"/>
    </xf>
    <xf numFmtId="2" fontId="30" fillId="0" borderId="13" xfId="0" applyNumberFormat="1" applyFont="1" applyBorder="1" applyAlignment="1">
      <alignment horizontal="center" vertical="center"/>
    </xf>
    <xf numFmtId="1" fontId="30" fillId="0" borderId="6" xfId="0" applyNumberFormat="1" applyFont="1" applyBorder="1" applyAlignment="1">
      <alignment horizontal="center" vertical="center" wrapText="1"/>
    </xf>
    <xf numFmtId="164" fontId="30" fillId="0" borderId="21" xfId="0" applyNumberFormat="1" applyFont="1" applyBorder="1" applyAlignment="1">
      <alignment horizontal="center" vertical="center"/>
    </xf>
    <xf numFmtId="2" fontId="30" fillId="0" borderId="21" xfId="0" applyNumberFormat="1" applyFont="1" applyBorder="1" applyAlignment="1">
      <alignment horizontal="center" vertical="center"/>
    </xf>
    <xf numFmtId="164" fontId="30" fillId="0" borderId="22" xfId="0" applyNumberFormat="1" applyFont="1" applyBorder="1" applyAlignment="1">
      <alignment horizontal="center" vertical="center"/>
    </xf>
    <xf numFmtId="164" fontId="30" fillId="0" borderId="23" xfId="0" applyNumberFormat="1" applyFont="1" applyBorder="1" applyAlignment="1">
      <alignment horizontal="center" vertical="center"/>
    </xf>
    <xf numFmtId="2" fontId="30" fillId="0" borderId="11" xfId="0" applyNumberFormat="1" applyFont="1" applyBorder="1" applyAlignment="1">
      <alignment horizontal="center" vertical="center"/>
    </xf>
    <xf numFmtId="1" fontId="30" fillId="0" borderId="24" xfId="0" applyNumberFormat="1" applyFont="1" applyBorder="1" applyAlignment="1">
      <alignment horizontal="center" vertical="center" wrapText="1"/>
    </xf>
    <xf numFmtId="0" fontId="30" fillId="0" borderId="19" xfId="0" applyFont="1" applyBorder="1" applyAlignment="1">
      <alignment vertical="center"/>
    </xf>
    <xf numFmtId="164" fontId="30" fillId="0" borderId="25" xfId="0" applyNumberFormat="1" applyFont="1" applyBorder="1" applyAlignment="1">
      <alignment horizontal="center" vertical="center"/>
    </xf>
    <xf numFmtId="165" fontId="30" fillId="0" borderId="23" xfId="0" applyNumberFormat="1" applyFont="1" applyBorder="1" applyAlignment="1" applyProtection="1">
      <alignment horizontal="center" vertical="center"/>
      <protection locked="0"/>
    </xf>
    <xf numFmtId="165" fontId="30" fillId="0" borderId="21" xfId="0" applyNumberFormat="1" applyFont="1" applyBorder="1" applyAlignment="1" applyProtection="1">
      <alignment horizontal="center" vertical="center"/>
      <protection locked="0"/>
    </xf>
    <xf numFmtId="165" fontId="30" fillId="0" borderId="20" xfId="0" applyNumberFormat="1" applyFont="1" applyBorder="1" applyAlignment="1" applyProtection="1">
      <alignment horizontal="center" vertical="center"/>
      <protection locked="0"/>
    </xf>
    <xf numFmtId="0" fontId="33" fillId="0" borderId="0" xfId="0" applyFont="1" applyAlignment="1">
      <alignment horizontal="left" vertical="top" wrapText="1"/>
    </xf>
    <xf numFmtId="0" fontId="26" fillId="0" borderId="10" xfId="0" applyFont="1" applyBorder="1" applyAlignment="1" applyProtection="1">
      <alignment horizontal="left"/>
      <protection locked="0"/>
    </xf>
    <xf numFmtId="0" fontId="26" fillId="0" borderId="10" xfId="0" applyFont="1" applyBorder="1"/>
    <xf numFmtId="0" fontId="5" fillId="0" borderId="0" xfId="0" applyFont="1"/>
    <xf numFmtId="0" fontId="6" fillId="0" borderId="0" xfId="0" applyFont="1"/>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7"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7" fillId="0" borderId="4" xfId="0" applyFont="1" applyBorder="1" applyAlignment="1">
      <alignment horizontal="left" wrapText="1"/>
    </xf>
    <xf numFmtId="0" fontId="27" fillId="0" borderId="0" xfId="0" applyFont="1" applyAlignment="1">
      <alignment horizontal="left" wrapText="1"/>
    </xf>
    <xf numFmtId="0" fontId="27" fillId="0" borderId="5" xfId="0" applyFont="1" applyBorder="1" applyAlignment="1">
      <alignment horizontal="left" wrapText="1"/>
    </xf>
    <xf numFmtId="0" fontId="27" fillId="0" borderId="6" xfId="0" applyFont="1" applyBorder="1" applyAlignment="1">
      <alignment horizontal="left" wrapText="1"/>
    </xf>
    <xf numFmtId="0" fontId="27" fillId="0" borderId="7" xfId="0" applyFont="1" applyBorder="1" applyAlignment="1">
      <alignment horizontal="left" wrapText="1"/>
    </xf>
    <xf numFmtId="0" fontId="27" fillId="0" borderId="8" xfId="0" applyFont="1" applyBorder="1" applyAlignment="1">
      <alignment horizontal="left" wrapText="1"/>
    </xf>
    <xf numFmtId="0" fontId="33" fillId="0" borderId="0" xfId="0" applyFont="1" applyAlignment="1">
      <alignment horizontal="left" wrapText="1"/>
    </xf>
    <xf numFmtId="0" fontId="36" fillId="0" borderId="2" xfId="1" applyFont="1" applyBorder="1" applyAlignment="1" applyProtection="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27" fillId="0" borderId="0" xfId="0" applyFont="1" applyAlignment="1">
      <alignment vertical="top" wrapText="1" readingOrder="1"/>
    </xf>
    <xf numFmtId="0" fontId="27" fillId="0" borderId="0" xfId="0" applyFont="1" applyAlignment="1">
      <alignment wrapText="1" readingOrder="1"/>
    </xf>
    <xf numFmtId="0" fontId="27" fillId="0" borderId="0" xfId="0" applyFont="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26" fillId="0" borderId="9" xfId="0" applyFont="1" applyBorder="1" applyAlignment="1">
      <alignment horizontal="left"/>
    </xf>
    <xf numFmtId="0" fontId="26" fillId="0" borderId="9" xfId="0" applyFont="1" applyBorder="1"/>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37" fillId="0" borderId="36" xfId="0" applyFont="1" applyBorder="1" applyAlignment="1">
      <alignment horizontal="left" vertical="center" wrapText="1"/>
    </xf>
    <xf numFmtId="16" fontId="32" fillId="7" borderId="1" xfId="0" applyNumberFormat="1" applyFont="1" applyFill="1" applyBorder="1" applyAlignment="1">
      <alignment horizontal="center" vertical="center" wrapText="1"/>
    </xf>
    <xf numFmtId="0" fontId="29" fillId="7" borderId="6" xfId="0" applyFont="1" applyFill="1" applyBorder="1"/>
    <xf numFmtId="0" fontId="32" fillId="5" borderId="37" xfId="0" applyFont="1" applyFill="1" applyBorder="1" applyAlignment="1">
      <alignment horizontal="center" vertical="center" wrapText="1"/>
    </xf>
    <xf numFmtId="0" fontId="32" fillId="5" borderId="38" xfId="0" applyFont="1" applyFill="1" applyBorder="1" applyAlignment="1">
      <alignment horizontal="center" vertical="center" wrapText="1"/>
    </xf>
    <xf numFmtId="0" fontId="32" fillId="5" borderId="39"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39" xfId="0" applyFont="1" applyFill="1" applyBorder="1" applyAlignment="1">
      <alignment horizontal="center" vertical="center" wrapText="1"/>
    </xf>
    <xf numFmtId="2" fontId="32" fillId="8" borderId="26" xfId="0" applyNumberFormat="1" applyFont="1" applyFill="1" applyBorder="1" applyAlignment="1">
      <alignment horizontal="center" vertical="center" wrapText="1"/>
    </xf>
    <xf numFmtId="2" fontId="32" fillId="8" borderId="27" xfId="0" applyNumberFormat="1" applyFont="1" applyFill="1" applyBorder="1" applyAlignment="1">
      <alignment horizontal="center" vertical="center" wrapText="1"/>
    </xf>
    <xf numFmtId="2" fontId="32" fillId="6" borderId="34" xfId="0" applyNumberFormat="1" applyFont="1" applyFill="1" applyBorder="1" applyAlignment="1">
      <alignment horizontal="center" vertical="center" wrapText="1"/>
    </xf>
    <xf numFmtId="2" fontId="32" fillId="6" borderId="36" xfId="0" applyNumberFormat="1" applyFont="1" applyFill="1" applyBorder="1" applyAlignment="1">
      <alignment horizontal="center" vertical="center" wrapText="1"/>
    </xf>
    <xf numFmtId="2" fontId="35" fillId="9" borderId="26" xfId="0" applyNumberFormat="1" applyFont="1" applyFill="1" applyBorder="1" applyAlignment="1">
      <alignment horizontal="center" vertical="center" wrapText="1"/>
    </xf>
    <xf numFmtId="2" fontId="35" fillId="9" borderId="27" xfId="0" applyNumberFormat="1" applyFont="1" applyFill="1" applyBorder="1" applyAlignment="1">
      <alignment horizontal="center" vertical="center" wrapText="1"/>
    </xf>
    <xf numFmtId="0" fontId="4" fillId="0" borderId="0" xfId="0" applyFont="1"/>
    <xf numFmtId="0" fontId="35" fillId="0" borderId="0" xfId="0" applyFont="1" applyAlignment="1">
      <alignment horizontal="center" vertical="center" wrapText="1"/>
    </xf>
    <xf numFmtId="0" fontId="4" fillId="0" borderId="10" xfId="0" applyFont="1" applyBorder="1" applyAlignment="1" applyProtection="1">
      <alignment horizontal="left"/>
      <protection locked="0"/>
    </xf>
    <xf numFmtId="0" fontId="0" fillId="0" borderId="10" xfId="0" applyBorder="1" applyProtection="1">
      <protection locked="0"/>
    </xf>
    <xf numFmtId="0" fontId="4" fillId="0" borderId="40" xfId="0" applyFont="1" applyBorder="1" applyAlignment="1" applyProtection="1">
      <alignment horizontal="left"/>
      <protection locked="0"/>
    </xf>
    <xf numFmtId="167" fontId="30" fillId="2" borderId="26" xfId="0" applyNumberFormat="1" applyFont="1" applyFill="1" applyBorder="1" applyAlignment="1" applyProtection="1">
      <alignment horizontal="center" vertical="center"/>
      <protection locked="0"/>
    </xf>
    <xf numFmtId="167" fontId="30" fillId="2" borderId="19" xfId="0" applyNumberFormat="1" applyFont="1" applyFill="1" applyBorder="1" applyAlignment="1" applyProtection="1">
      <alignment horizontal="center" vertical="center"/>
      <protection locked="0"/>
    </xf>
    <xf numFmtId="167" fontId="30" fillId="2" borderId="27" xfId="0" applyNumberFormat="1" applyFont="1" applyFill="1" applyBorder="1" applyAlignment="1" applyProtection="1">
      <alignment horizontal="center" vertical="center"/>
      <protection locked="0"/>
    </xf>
    <xf numFmtId="164" fontId="30" fillId="2" borderId="26" xfId="0" applyNumberFormat="1" applyFont="1" applyFill="1" applyBorder="1" applyAlignment="1">
      <alignment horizontal="center" vertical="center"/>
    </xf>
    <xf numFmtId="164" fontId="30" fillId="2" borderId="19" xfId="0" applyNumberFormat="1" applyFont="1" applyFill="1" applyBorder="1" applyAlignment="1">
      <alignment horizontal="center" vertical="center"/>
    </xf>
    <xf numFmtId="164" fontId="30" fillId="2" borderId="27" xfId="0" applyNumberFormat="1" applyFont="1" applyFill="1" applyBorder="1" applyAlignment="1">
      <alignment horizontal="center" vertical="center"/>
    </xf>
    <xf numFmtId="164" fontId="30" fillId="2" borderId="26" xfId="0" applyNumberFormat="1" applyFont="1" applyFill="1" applyBorder="1" applyAlignment="1" applyProtection="1">
      <alignment horizontal="center" vertical="center"/>
      <protection locked="0"/>
    </xf>
    <xf numFmtId="164" fontId="30" fillId="2" borderId="19" xfId="0" applyNumberFormat="1" applyFont="1" applyFill="1" applyBorder="1" applyAlignment="1" applyProtection="1">
      <alignment horizontal="center" vertical="center"/>
      <protection locked="0"/>
    </xf>
    <xf numFmtId="164" fontId="30" fillId="2" borderId="27" xfId="0" applyNumberFormat="1" applyFont="1" applyFill="1" applyBorder="1" applyAlignment="1" applyProtection="1">
      <alignment horizontal="center" vertical="center"/>
      <protection locked="0"/>
    </xf>
    <xf numFmtId="164" fontId="35" fillId="2" borderId="26" xfId="0" applyNumberFormat="1" applyFont="1" applyFill="1" applyBorder="1" applyAlignment="1">
      <alignment horizontal="center" vertical="center"/>
    </xf>
    <xf numFmtId="164" fontId="35" fillId="2" borderId="19" xfId="0" applyNumberFormat="1" applyFont="1" applyFill="1" applyBorder="1" applyAlignment="1">
      <alignment horizontal="center" vertical="center"/>
    </xf>
    <xf numFmtId="164" fontId="35" fillId="2" borderId="27" xfId="0" applyNumberFormat="1" applyFont="1" applyFill="1" applyBorder="1" applyAlignment="1">
      <alignment horizontal="center" vertical="center"/>
    </xf>
    <xf numFmtId="0" fontId="30" fillId="0" borderId="19" xfId="0" applyFont="1" applyBorder="1" applyAlignment="1">
      <alignment horizontal="center" vertical="center"/>
    </xf>
    <xf numFmtId="166" fontId="30" fillId="2" borderId="26" xfId="0" applyNumberFormat="1" applyFont="1" applyFill="1" applyBorder="1" applyAlignment="1" applyProtection="1">
      <alignment horizontal="center" vertical="center"/>
      <protection locked="0"/>
    </xf>
    <xf numFmtId="166" fontId="30" fillId="2" borderId="19" xfId="0" applyNumberFormat="1" applyFont="1" applyFill="1" applyBorder="1" applyAlignment="1" applyProtection="1">
      <alignment horizontal="center" vertical="center"/>
      <protection locked="0"/>
    </xf>
    <xf numFmtId="166" fontId="30" fillId="2" borderId="27" xfId="0" applyNumberFormat="1" applyFont="1" applyFill="1" applyBorder="1" applyAlignment="1" applyProtection="1">
      <alignment horizontal="center" vertical="center"/>
      <protection locked="0"/>
    </xf>
    <xf numFmtId="164" fontId="30" fillId="2" borderId="28" xfId="0" applyNumberFormat="1" applyFont="1" applyFill="1" applyBorder="1" applyAlignment="1" applyProtection="1">
      <alignment horizontal="center" vertical="center"/>
      <protection locked="0"/>
    </xf>
    <xf numFmtId="164" fontId="30" fillId="2" borderId="29" xfId="0" applyNumberFormat="1" applyFont="1" applyFill="1" applyBorder="1" applyAlignment="1" applyProtection="1">
      <alignment horizontal="center" vertical="center"/>
      <protection locked="0"/>
    </xf>
    <xf numFmtId="164" fontId="30" fillId="2" borderId="30" xfId="0" applyNumberFormat="1" applyFont="1" applyFill="1" applyBorder="1" applyAlignment="1" applyProtection="1">
      <alignment horizontal="center" vertical="center"/>
      <protection locked="0"/>
    </xf>
    <xf numFmtId="164" fontId="30" fillId="0" borderId="1" xfId="0" applyNumberFormat="1" applyFont="1" applyBorder="1" applyAlignment="1" applyProtection="1">
      <alignment horizontal="center" vertical="center"/>
      <protection locked="0"/>
    </xf>
    <xf numFmtId="164" fontId="30" fillId="0" borderId="3" xfId="0" applyNumberFormat="1" applyFont="1" applyBorder="1" applyAlignment="1" applyProtection="1">
      <alignment horizontal="center" vertical="center"/>
      <protection locked="0"/>
    </xf>
    <xf numFmtId="164" fontId="30" fillId="0" borderId="4" xfId="0" applyNumberFormat="1" applyFont="1" applyBorder="1" applyAlignment="1" applyProtection="1">
      <alignment horizontal="center" vertical="center"/>
      <protection locked="0"/>
    </xf>
    <xf numFmtId="164" fontId="30" fillId="0" borderId="5" xfId="0" applyNumberFormat="1" applyFont="1" applyBorder="1" applyAlignment="1" applyProtection="1">
      <alignment horizontal="center" vertical="center"/>
      <protection locked="0"/>
    </xf>
    <xf numFmtId="164" fontId="30" fillId="0" borderId="6" xfId="0" applyNumberFormat="1" applyFont="1" applyBorder="1" applyAlignment="1" applyProtection="1">
      <alignment horizontal="center" vertical="center"/>
      <protection locked="0"/>
    </xf>
    <xf numFmtId="164" fontId="30" fillId="0" borderId="8" xfId="0" applyNumberFormat="1" applyFont="1" applyBorder="1" applyAlignment="1" applyProtection="1">
      <alignment horizontal="center" vertical="center"/>
      <protection locked="0"/>
    </xf>
    <xf numFmtId="164" fontId="30" fillId="0" borderId="31" xfId="0" applyNumberFormat="1" applyFont="1" applyBorder="1" applyAlignment="1">
      <alignment horizontal="center" vertical="center"/>
    </xf>
    <xf numFmtId="164" fontId="30" fillId="0" borderId="32" xfId="0" applyNumberFormat="1" applyFont="1" applyBorder="1" applyAlignment="1">
      <alignment horizontal="center" vertical="center"/>
    </xf>
    <xf numFmtId="164" fontId="30" fillId="0" borderId="33" xfId="0" applyNumberFormat="1" applyFont="1" applyBorder="1" applyAlignment="1">
      <alignment horizontal="center" vertical="center"/>
    </xf>
    <xf numFmtId="164" fontId="30" fillId="0" borderId="28" xfId="0" applyNumberFormat="1" applyFont="1" applyBorder="1" applyAlignment="1">
      <alignment horizontal="center" vertical="center"/>
    </xf>
    <xf numFmtId="164" fontId="30" fillId="0" borderId="29" xfId="0" applyNumberFormat="1" applyFont="1" applyBorder="1" applyAlignment="1">
      <alignment horizontal="center" vertical="center"/>
    </xf>
    <xf numFmtId="164" fontId="30" fillId="0" borderId="30" xfId="0" applyNumberFormat="1"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27" fillId="0" borderId="0" xfId="0" applyFont="1" applyAlignment="1">
      <alignment horizontal="justify" vertical="top" wrapText="1"/>
    </xf>
    <xf numFmtId="0" fontId="26" fillId="0" borderId="0" xfId="0" applyFont="1" applyAlignment="1">
      <alignment horizontal="justify" vertical="top" wrapText="1"/>
    </xf>
  </cellXfs>
  <cellStyles count="2">
    <cellStyle name="Hyperlink" xfId="1" builtinId="8"/>
    <cellStyle name="Normal" xfId="0" builtinId="0"/>
  </cellStyles>
  <dxfs count="8">
    <dxf>
      <font>
        <condense val="0"/>
        <extend val="0"/>
        <color indexed="10"/>
      </font>
    </dxf>
    <dxf>
      <font>
        <condense val="0"/>
        <extend val="0"/>
        <color indexed="10"/>
      </font>
    </dxf>
    <dxf>
      <font>
        <color theme="1"/>
      </font>
    </dxf>
    <dxf>
      <font>
        <color theme="0"/>
      </font>
    </dxf>
    <dxf>
      <font>
        <condense val="0"/>
        <extend val="0"/>
        <color rgb="FF9C6500"/>
      </font>
      <fill>
        <patternFill>
          <bgColor rgb="FFFFEB9C"/>
        </patternFill>
      </fill>
    </dxf>
    <dxf>
      <font>
        <color theme="2"/>
      </font>
    </dxf>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419100</xdr:colOff>
      <xdr:row>2</xdr:row>
      <xdr:rowOff>19050</xdr:rowOff>
    </xdr:from>
    <xdr:to>
      <xdr:col>8</xdr:col>
      <xdr:colOff>1133475</xdr:colOff>
      <xdr:row>5</xdr:row>
      <xdr:rowOff>9525</xdr:rowOff>
    </xdr:to>
    <xdr:pic>
      <xdr:nvPicPr>
        <xdr:cNvPr id="3021" name="Picture 1">
          <a:extLst>
            <a:ext uri="{FF2B5EF4-FFF2-40B4-BE49-F238E27FC236}">
              <a16:creationId xmlns:a16="http://schemas.microsoft.com/office/drawing/2014/main" id="{CC64EA37-8209-7C32-D77A-88267CC57A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6850" y="247650"/>
          <a:ext cx="28860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falcymdeithasol.cymru/gyrfaoedd/ariannu-myfyrwyr" TargetMode="External"/><Relationship Id="rId1" Type="http://schemas.openxmlformats.org/officeDocument/2006/relationships/hyperlink" Target="http://www.cgcymru.org.uk/lwfans-teithio-lcd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394C"/>
  </sheetPr>
  <dimension ref="A1:A22"/>
  <sheetViews>
    <sheetView showGridLines="0" tabSelected="1" zoomScaleNormal="100" workbookViewId="0"/>
  </sheetViews>
  <sheetFormatPr defaultRowHeight="12.75" x14ac:dyDescent="0.2"/>
  <cols>
    <col min="1" max="1" width="127.28515625" customWidth="1"/>
    <col min="2" max="2" width="9.140625" customWidth="1"/>
    <col min="11" max="11" width="11.5703125" customWidth="1"/>
  </cols>
  <sheetData>
    <row r="1" spans="1:1" ht="15.75" x14ac:dyDescent="0.2">
      <c r="A1" s="35" t="s">
        <v>0</v>
      </c>
    </row>
    <row r="2" spans="1:1" ht="12.75" customHeight="1" x14ac:dyDescent="0.2">
      <c r="A2" s="35"/>
    </row>
    <row r="3" spans="1:1" ht="15.75" x14ac:dyDescent="0.2">
      <c r="A3" s="73" t="s">
        <v>1</v>
      </c>
    </row>
    <row r="4" spans="1:1" ht="5.25" customHeight="1" x14ac:dyDescent="0.2">
      <c r="A4" s="29"/>
    </row>
    <row r="5" spans="1:1" ht="15.75" x14ac:dyDescent="0.2">
      <c r="A5" s="73" t="s">
        <v>2</v>
      </c>
    </row>
    <row r="6" spans="1:1" ht="16.5" customHeight="1" x14ac:dyDescent="0.2">
      <c r="A6" s="33"/>
    </row>
    <row r="7" spans="1:1" ht="15.75" x14ac:dyDescent="0.2">
      <c r="A7" s="73" t="s">
        <v>3</v>
      </c>
    </row>
    <row r="8" spans="1:1" ht="30" x14ac:dyDescent="0.2">
      <c r="A8" s="34" t="s">
        <v>4</v>
      </c>
    </row>
    <row r="9" spans="1:1" ht="15" x14ac:dyDescent="0.2">
      <c r="A9" s="30"/>
    </row>
    <row r="10" spans="1:1" ht="15.75" x14ac:dyDescent="0.2">
      <c r="A10" s="73" t="s">
        <v>5</v>
      </c>
    </row>
    <row r="11" spans="1:1" ht="23.25" customHeight="1" x14ac:dyDescent="0.2">
      <c r="A11" s="34" t="s">
        <v>6</v>
      </c>
    </row>
    <row r="12" spans="1:1" ht="27.75" customHeight="1" x14ac:dyDescent="0.2">
      <c r="A12" s="34" t="s">
        <v>113</v>
      </c>
    </row>
    <row r="13" spans="1:1" ht="36" customHeight="1" x14ac:dyDescent="0.2">
      <c r="A13" s="34" t="s">
        <v>7</v>
      </c>
    </row>
    <row r="14" spans="1:1" ht="34.5" customHeight="1" x14ac:dyDescent="0.2">
      <c r="A14" s="34" t="s">
        <v>8</v>
      </c>
    </row>
    <row r="15" spans="1:1" ht="39.75" customHeight="1" x14ac:dyDescent="0.2">
      <c r="A15" s="34" t="s">
        <v>9</v>
      </c>
    </row>
    <row r="16" spans="1:1" ht="15.75" x14ac:dyDescent="0.2">
      <c r="A16" s="31"/>
    </row>
    <row r="17" spans="1:1" ht="15.75" x14ac:dyDescent="0.2">
      <c r="A17" s="73" t="s">
        <v>10</v>
      </c>
    </row>
    <row r="18" spans="1:1" ht="57.75" customHeight="1" x14ac:dyDescent="0.2">
      <c r="A18" s="34" t="s">
        <v>11</v>
      </c>
    </row>
    <row r="19" spans="1:1" ht="56.25" customHeight="1" x14ac:dyDescent="0.2">
      <c r="A19" s="34" t="s">
        <v>12</v>
      </c>
    </row>
    <row r="20" spans="1:1" ht="57" customHeight="1" x14ac:dyDescent="0.2">
      <c r="A20" s="34" t="s">
        <v>13</v>
      </c>
    </row>
    <row r="21" spans="1:1" ht="33" customHeight="1" x14ac:dyDescent="0.2">
      <c r="A21" s="34" t="s">
        <v>14</v>
      </c>
    </row>
    <row r="22" spans="1:1" ht="39.75" customHeight="1" x14ac:dyDescent="0.2">
      <c r="A22" s="34" t="s">
        <v>15</v>
      </c>
    </row>
  </sheetData>
  <sheetProtection algorithmName="SHA-512" hashValue="eLeqdtuuIg2F6+ZOib8P+GKfMGz1dpv+yhIx5TLrlGQ1dYGVLg6l1sqMP90U2UXOgsxB56Ly2mFgDotp6eEInA==" saltValue="lXmhmSBQl3rE6vpx2PvkWA==" spinCount="100000" sheet="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6AD85"/>
    <pageSetUpPr fitToPage="1"/>
  </sheetPr>
  <dimension ref="A1:T73"/>
  <sheetViews>
    <sheetView showGridLines="0" zoomScaleNormal="100" workbookViewId="0">
      <selection activeCell="E25" sqref="E25:I25"/>
    </sheetView>
  </sheetViews>
  <sheetFormatPr defaultRowHeight="15" x14ac:dyDescent="0.2"/>
  <cols>
    <col min="1" max="1" width="0.5703125" style="6" customWidth="1"/>
    <col min="2" max="2" width="2.5703125" style="6" customWidth="1"/>
    <col min="3" max="3" width="15.42578125" style="6" customWidth="1"/>
    <col min="4" max="4" width="31.28515625" style="6" customWidth="1"/>
    <col min="5" max="5" width="9.7109375" style="6" customWidth="1"/>
    <col min="6" max="6" width="13.28515625" style="6" customWidth="1"/>
    <col min="7" max="7" width="16.7109375" style="6" customWidth="1"/>
    <col min="8" max="8" width="15.85546875" style="6" customWidth="1"/>
    <col min="9" max="9" width="27.5703125" style="6" customWidth="1"/>
    <col min="10" max="10" width="9.140625" style="6" hidden="1" customWidth="1"/>
    <col min="11" max="11" width="11.140625" style="6" hidden="1" customWidth="1"/>
    <col min="12" max="12" width="33.85546875" style="6" customWidth="1"/>
    <col min="13" max="16384" width="9.140625" style="6"/>
  </cols>
  <sheetData>
    <row r="1" spans="1:16" ht="3" customHeight="1" thickBot="1" x14ac:dyDescent="0.25"/>
    <row r="2" spans="1:16" x14ac:dyDescent="0.2">
      <c r="B2" s="12"/>
      <c r="C2" s="13"/>
      <c r="D2" s="14"/>
      <c r="E2" s="13"/>
      <c r="F2" s="13"/>
      <c r="G2" s="13"/>
      <c r="H2" s="13"/>
      <c r="I2" s="15"/>
    </row>
    <row r="3" spans="1:16" ht="15.75" customHeight="1" x14ac:dyDescent="0.25">
      <c r="B3" s="16"/>
      <c r="C3" s="41" t="s">
        <v>16</v>
      </c>
      <c r="I3" s="17"/>
    </row>
    <row r="4" spans="1:16" ht="15" customHeight="1" x14ac:dyDescent="0.25">
      <c r="B4" s="16"/>
      <c r="C4" s="42" t="s">
        <v>17</v>
      </c>
      <c r="I4" s="17"/>
      <c r="L4" s="3"/>
    </row>
    <row r="5" spans="1:16" ht="15" customHeight="1" x14ac:dyDescent="0.2">
      <c r="B5" s="16"/>
      <c r="C5" s="42" t="s">
        <v>18</v>
      </c>
      <c r="E5" s="18"/>
      <c r="F5" s="18"/>
      <c r="G5" s="18"/>
      <c r="H5" s="19"/>
      <c r="I5" s="20"/>
      <c r="L5" s="2"/>
    </row>
    <row r="6" spans="1:16" ht="15" customHeight="1" x14ac:dyDescent="0.2">
      <c r="B6" s="16"/>
      <c r="C6" s="42" t="s">
        <v>19</v>
      </c>
      <c r="E6" s="18"/>
      <c r="F6" s="19"/>
      <c r="G6" s="19"/>
      <c r="H6" s="19"/>
      <c r="I6" s="20"/>
      <c r="L6" s="2"/>
    </row>
    <row r="7" spans="1:16" ht="15" customHeight="1" x14ac:dyDescent="0.2">
      <c r="B7" s="16"/>
      <c r="C7" s="42" t="s">
        <v>20</v>
      </c>
      <c r="E7" s="36"/>
      <c r="F7" s="37"/>
      <c r="G7" s="37"/>
      <c r="H7" s="132" t="s">
        <v>114</v>
      </c>
      <c r="I7" s="133"/>
      <c r="L7" s="2"/>
    </row>
    <row r="8" spans="1:16" ht="15" customHeight="1" x14ac:dyDescent="0.2">
      <c r="B8" s="16"/>
      <c r="C8" s="42" t="s">
        <v>21</v>
      </c>
      <c r="E8" s="37"/>
      <c r="F8" s="37"/>
      <c r="G8" s="37"/>
      <c r="H8" s="132"/>
      <c r="I8" s="133"/>
      <c r="L8" s="2"/>
    </row>
    <row r="9" spans="1:16" ht="15" customHeight="1" x14ac:dyDescent="0.2">
      <c r="B9" s="16"/>
      <c r="C9" s="42"/>
      <c r="E9" s="37"/>
      <c r="F9" s="37"/>
      <c r="G9" s="37"/>
      <c r="H9" s="132"/>
      <c r="I9" s="133"/>
      <c r="L9" s="134"/>
      <c r="M9" s="135"/>
    </row>
    <row r="10" spans="1:16" ht="15" customHeight="1" x14ac:dyDescent="0.2">
      <c r="B10" s="16"/>
      <c r="E10" s="37"/>
      <c r="F10" s="37"/>
      <c r="G10" s="37"/>
      <c r="H10" s="132"/>
      <c r="I10" s="133"/>
      <c r="L10" s="135"/>
      <c r="M10" s="135"/>
    </row>
    <row r="11" spans="1:16" ht="15" customHeight="1" x14ac:dyDescent="0.2">
      <c r="B11" s="16"/>
      <c r="E11" s="37"/>
      <c r="F11" s="37"/>
      <c r="G11" s="37"/>
      <c r="H11" s="37"/>
      <c r="I11" s="38"/>
      <c r="L11" s="2"/>
    </row>
    <row r="12" spans="1:16" ht="3" customHeight="1" x14ac:dyDescent="0.2">
      <c r="A12" s="17"/>
      <c r="E12" s="37"/>
      <c r="F12" s="37"/>
      <c r="G12" s="37"/>
      <c r="H12" s="37"/>
      <c r="I12" s="38"/>
    </row>
    <row r="13" spans="1:16" ht="3" customHeight="1" thickBot="1" x14ac:dyDescent="0.25">
      <c r="A13" s="17"/>
      <c r="B13" s="21"/>
      <c r="C13" s="22"/>
      <c r="D13" s="22"/>
      <c r="E13" s="39"/>
      <c r="F13" s="39"/>
      <c r="G13" s="39"/>
      <c r="H13" s="39"/>
      <c r="I13" s="40"/>
    </row>
    <row r="14" spans="1:16" ht="22.5" customHeight="1" x14ac:dyDescent="0.25">
      <c r="B14" s="127" t="s">
        <v>22</v>
      </c>
      <c r="C14" s="127"/>
      <c r="D14" s="127"/>
      <c r="E14" s="127"/>
      <c r="F14" s="127"/>
      <c r="G14" s="127"/>
      <c r="H14" s="127"/>
      <c r="I14" s="127"/>
    </row>
    <row r="15" spans="1:16" ht="6.75" customHeight="1" x14ac:dyDescent="0.2"/>
    <row r="16" spans="1:16" x14ac:dyDescent="0.2">
      <c r="B16" s="130" t="s">
        <v>23</v>
      </c>
      <c r="C16" s="131"/>
      <c r="D16" s="131"/>
      <c r="E16" s="131"/>
      <c r="F16" s="131"/>
      <c r="G16" s="131"/>
      <c r="H16" s="131"/>
      <c r="I16" s="131"/>
      <c r="L16" s="128"/>
      <c r="M16" s="129"/>
      <c r="N16" s="129"/>
      <c r="O16" s="129"/>
      <c r="P16" s="129"/>
    </row>
    <row r="17" spans="2:20" x14ac:dyDescent="0.2">
      <c r="B17" s="131"/>
      <c r="C17" s="131"/>
      <c r="D17" s="131"/>
      <c r="E17" s="131"/>
      <c r="F17" s="131"/>
      <c r="G17" s="131"/>
      <c r="H17" s="131"/>
      <c r="I17" s="131"/>
      <c r="L17" s="129"/>
      <c r="M17" s="129"/>
      <c r="N17" s="129"/>
      <c r="O17" s="129"/>
      <c r="P17" s="129"/>
    </row>
    <row r="18" spans="2:20" x14ac:dyDescent="0.2">
      <c r="B18" s="131"/>
      <c r="C18" s="131"/>
      <c r="D18" s="131"/>
      <c r="E18" s="131"/>
      <c r="F18" s="131"/>
      <c r="G18" s="131"/>
      <c r="H18" s="131"/>
      <c r="I18" s="131"/>
      <c r="L18" s="129"/>
      <c r="M18" s="129"/>
      <c r="N18" s="129"/>
      <c r="O18" s="129"/>
      <c r="P18" s="129"/>
    </row>
    <row r="19" spans="2:20" x14ac:dyDescent="0.2">
      <c r="B19" s="131"/>
      <c r="C19" s="131"/>
      <c r="D19" s="131"/>
      <c r="E19" s="131"/>
      <c r="F19" s="131"/>
      <c r="G19" s="131"/>
      <c r="H19" s="131"/>
      <c r="I19" s="131"/>
      <c r="L19" s="129"/>
      <c r="M19" s="129"/>
      <c r="N19" s="129"/>
      <c r="O19" s="129"/>
      <c r="P19" s="129"/>
    </row>
    <row r="20" spans="2:20" ht="19.899999999999999" customHeight="1" x14ac:dyDescent="0.2">
      <c r="B20" s="131"/>
      <c r="C20" s="131"/>
      <c r="D20" s="131"/>
      <c r="E20" s="131"/>
      <c r="F20" s="131"/>
      <c r="G20" s="131"/>
      <c r="H20" s="131"/>
      <c r="I20" s="131"/>
      <c r="L20" s="129"/>
      <c r="M20" s="129"/>
      <c r="N20" s="129"/>
      <c r="O20" s="129"/>
      <c r="P20" s="129"/>
    </row>
    <row r="21" spans="2:20" ht="14.45" hidden="1" customHeight="1" x14ac:dyDescent="0.2">
      <c r="B21" s="131"/>
      <c r="C21" s="131"/>
      <c r="D21" s="131"/>
      <c r="E21" s="131"/>
      <c r="F21" s="131"/>
      <c r="G21" s="131"/>
      <c r="H21" s="131"/>
      <c r="I21" s="131"/>
      <c r="L21" s="129"/>
      <c r="M21" s="129"/>
      <c r="N21" s="129"/>
      <c r="O21" s="129"/>
      <c r="P21" s="129"/>
    </row>
    <row r="22" spans="2:20" hidden="1" x14ac:dyDescent="0.2">
      <c r="B22" s="131"/>
      <c r="C22" s="131"/>
      <c r="D22" s="131"/>
      <c r="E22" s="131"/>
      <c r="F22" s="131"/>
      <c r="G22" s="131"/>
      <c r="H22" s="131"/>
      <c r="I22" s="131"/>
      <c r="L22" s="129"/>
      <c r="M22" s="129"/>
      <c r="N22" s="129"/>
      <c r="O22" s="129"/>
      <c r="P22" s="129"/>
    </row>
    <row r="23" spans="2:20" ht="9.75" customHeight="1" x14ac:dyDescent="0.2">
      <c r="B23" s="131"/>
      <c r="C23" s="131"/>
      <c r="D23" s="131"/>
      <c r="E23" s="131"/>
      <c r="F23" s="131"/>
      <c r="G23" s="131"/>
      <c r="H23" s="131"/>
      <c r="I23" s="131"/>
    </row>
    <row r="24" spans="2:20" ht="15.75" customHeight="1" x14ac:dyDescent="0.2">
      <c r="B24" s="131"/>
      <c r="C24" s="131"/>
      <c r="D24" s="131"/>
      <c r="E24" s="131"/>
      <c r="F24" s="131"/>
      <c r="G24" s="131"/>
      <c r="H24" s="131"/>
      <c r="I24" s="131"/>
    </row>
    <row r="25" spans="2:20" ht="19.5" customHeight="1" x14ac:dyDescent="0.25">
      <c r="B25" s="41" t="s">
        <v>24</v>
      </c>
      <c r="C25" s="42"/>
      <c r="D25" s="42" t="s">
        <v>25</v>
      </c>
      <c r="E25" s="104"/>
      <c r="F25" s="104"/>
      <c r="G25" s="104"/>
      <c r="H25" s="104"/>
      <c r="I25" s="105"/>
    </row>
    <row r="26" spans="2:20" ht="7.9" customHeight="1" x14ac:dyDescent="0.25">
      <c r="B26" s="41"/>
      <c r="C26" s="42"/>
      <c r="D26" s="42"/>
      <c r="E26" s="136"/>
      <c r="F26" s="136"/>
      <c r="G26" s="136"/>
      <c r="H26" s="136"/>
      <c r="I26" s="137"/>
    </row>
    <row r="27" spans="2:20" ht="15.75" x14ac:dyDescent="0.25">
      <c r="B27" s="41" t="s">
        <v>26</v>
      </c>
      <c r="C27" s="42"/>
      <c r="D27" s="42"/>
      <c r="E27" s="104"/>
      <c r="F27" s="104"/>
      <c r="G27" s="104"/>
      <c r="H27" s="104"/>
      <c r="I27" s="105"/>
    </row>
    <row r="28" spans="2:20" ht="8.4499999999999993" customHeight="1" x14ac:dyDescent="0.25">
      <c r="B28" s="41"/>
      <c r="C28" s="42"/>
      <c r="D28" s="42"/>
      <c r="E28" s="43"/>
      <c r="F28" s="43"/>
      <c r="G28" s="43"/>
      <c r="H28" s="43"/>
      <c r="I28" s="42"/>
    </row>
    <row r="29" spans="2:20" ht="15.75" x14ac:dyDescent="0.25">
      <c r="B29" s="41" t="s">
        <v>27</v>
      </c>
      <c r="C29" s="42"/>
      <c r="D29" s="42"/>
      <c r="E29" s="104"/>
      <c r="F29" s="104"/>
      <c r="G29" s="104"/>
      <c r="H29" s="104"/>
      <c r="I29" s="105"/>
    </row>
    <row r="30" spans="2:20" s="2" customFormat="1" ht="6.75" customHeight="1" x14ac:dyDescent="0.2">
      <c r="B30" s="42"/>
      <c r="C30" s="42"/>
      <c r="D30" s="42"/>
      <c r="E30" s="42"/>
      <c r="F30" s="42"/>
      <c r="G30" s="42"/>
      <c r="H30" s="42"/>
      <c r="I30" s="42"/>
      <c r="M30" s="6"/>
      <c r="N30" s="6"/>
      <c r="O30" s="6"/>
      <c r="P30" s="6"/>
      <c r="Q30" s="6"/>
      <c r="R30" s="6"/>
      <c r="S30" s="6"/>
      <c r="T30" s="6"/>
    </row>
    <row r="31" spans="2:20" ht="15.75" x14ac:dyDescent="0.25">
      <c r="B31" s="41" t="s">
        <v>28</v>
      </c>
      <c r="C31" s="41"/>
      <c r="D31" s="41"/>
      <c r="E31" s="104"/>
      <c r="F31" s="104"/>
      <c r="G31" s="104"/>
      <c r="H31" s="104"/>
      <c r="I31" s="105"/>
    </row>
    <row r="32" spans="2:20" ht="6.75" customHeight="1" x14ac:dyDescent="0.2">
      <c r="B32" s="42"/>
      <c r="C32" s="42"/>
      <c r="D32" s="42"/>
      <c r="E32" s="42"/>
      <c r="F32" s="42"/>
      <c r="G32" s="42"/>
      <c r="H32" s="42"/>
      <c r="I32" s="44"/>
    </row>
    <row r="33" spans="2:9" ht="15.75" x14ac:dyDescent="0.25">
      <c r="B33" s="41" t="s">
        <v>29</v>
      </c>
      <c r="C33" s="41"/>
      <c r="D33" s="41"/>
      <c r="E33" s="104"/>
      <c r="F33" s="104"/>
      <c r="G33" s="104"/>
      <c r="H33" s="104"/>
      <c r="I33" s="105"/>
    </row>
    <row r="34" spans="2:9" ht="6.75" customHeight="1" x14ac:dyDescent="0.2">
      <c r="B34" s="42"/>
      <c r="C34" s="42"/>
      <c r="D34" s="42"/>
      <c r="E34" s="42"/>
      <c r="F34" s="42"/>
      <c r="G34" s="42"/>
      <c r="H34" s="42"/>
      <c r="I34" s="44"/>
    </row>
    <row r="35" spans="2:9" ht="15.75" x14ac:dyDescent="0.25">
      <c r="B35" s="41" t="s">
        <v>30</v>
      </c>
      <c r="C35" s="41"/>
      <c r="D35" s="41"/>
      <c r="E35" s="104"/>
      <c r="F35" s="104"/>
      <c r="G35" s="104"/>
      <c r="H35" s="104"/>
      <c r="I35" s="105"/>
    </row>
    <row r="36" spans="2:9" ht="6.75" customHeight="1" x14ac:dyDescent="0.2">
      <c r="B36" s="42"/>
      <c r="C36" s="42"/>
      <c r="D36" s="42"/>
      <c r="E36" s="42"/>
      <c r="F36" s="42"/>
      <c r="G36" s="42"/>
      <c r="H36" s="42"/>
      <c r="I36" s="44"/>
    </row>
    <row r="37" spans="2:9" ht="15.75" x14ac:dyDescent="0.25">
      <c r="B37" s="41" t="s">
        <v>31</v>
      </c>
      <c r="C37" s="41"/>
      <c r="D37" s="41"/>
      <c r="E37" s="104"/>
      <c r="F37" s="104"/>
      <c r="G37" s="104"/>
      <c r="H37" s="104"/>
      <c r="I37" s="105"/>
    </row>
    <row r="38" spans="2:9" ht="6.75" customHeight="1" x14ac:dyDescent="0.2">
      <c r="B38" s="42"/>
      <c r="C38" s="42"/>
      <c r="D38" s="42"/>
      <c r="E38" s="42"/>
      <c r="F38" s="42"/>
      <c r="G38" s="42"/>
      <c r="H38" s="42"/>
      <c r="I38" s="42"/>
    </row>
    <row r="39" spans="2:9" ht="15.75" x14ac:dyDescent="0.25">
      <c r="B39" s="41" t="s">
        <v>32</v>
      </c>
      <c r="C39" s="41"/>
      <c r="D39" s="41"/>
      <c r="E39" s="104"/>
      <c r="F39" s="104"/>
      <c r="G39" s="104"/>
      <c r="H39" s="104"/>
      <c r="I39" s="105"/>
    </row>
    <row r="40" spans="2:9" ht="6.75" customHeight="1" x14ac:dyDescent="0.25">
      <c r="B40" s="41"/>
      <c r="C40" s="41"/>
      <c r="D40" s="41"/>
      <c r="E40" s="43"/>
      <c r="F40" s="43"/>
      <c r="G40" s="43"/>
      <c r="H40" s="43"/>
      <c r="I40" s="42"/>
    </row>
    <row r="41" spans="2:9" ht="15.75" x14ac:dyDescent="0.25">
      <c r="B41" s="41" t="s">
        <v>33</v>
      </c>
      <c r="C41" s="41"/>
      <c r="D41" s="41"/>
      <c r="E41" s="104"/>
      <c r="F41" s="104"/>
      <c r="G41" s="104"/>
      <c r="H41" s="104"/>
      <c r="I41" s="105"/>
    </row>
    <row r="42" spans="2:9" ht="7.5" customHeight="1" x14ac:dyDescent="0.25">
      <c r="B42" s="41"/>
      <c r="C42" s="41"/>
      <c r="D42" s="41"/>
      <c r="E42" s="43"/>
      <c r="F42" s="43"/>
      <c r="G42" s="43"/>
      <c r="H42" s="43"/>
      <c r="I42" s="42"/>
    </row>
    <row r="43" spans="2:9" ht="15.75" x14ac:dyDescent="0.25">
      <c r="B43" s="41" t="s">
        <v>34</v>
      </c>
      <c r="C43" s="41"/>
      <c r="D43" s="41"/>
      <c r="E43" s="45"/>
      <c r="F43" s="43" t="s">
        <v>35</v>
      </c>
      <c r="G43" s="46"/>
      <c r="H43" s="43"/>
      <c r="I43" s="42"/>
    </row>
    <row r="44" spans="2:9" ht="15.75" x14ac:dyDescent="0.25">
      <c r="B44" s="3"/>
      <c r="C44" s="3"/>
      <c r="D44" s="3"/>
      <c r="E44" s="9"/>
      <c r="F44" s="7"/>
      <c r="H44" s="7"/>
      <c r="I44" s="2"/>
    </row>
    <row r="45" spans="2:9" ht="45.75" customHeight="1" x14ac:dyDescent="0.25">
      <c r="B45" s="126" t="s">
        <v>36</v>
      </c>
      <c r="C45" s="126"/>
      <c r="D45" s="126"/>
      <c r="E45" s="126"/>
      <c r="F45" s="126"/>
      <c r="G45" s="126"/>
      <c r="H45" s="126"/>
      <c r="I45" s="126"/>
    </row>
    <row r="46" spans="2:9" ht="15.75" x14ac:dyDescent="0.25">
      <c r="B46" s="41" t="s">
        <v>37</v>
      </c>
      <c r="C46" s="41"/>
      <c r="D46" s="41"/>
      <c r="E46" s="47" t="s">
        <v>38</v>
      </c>
      <c r="F46" s="48">
        <f>MIN('Gwariant Dyddiol'!B9:B314)</f>
        <v>0</v>
      </c>
      <c r="G46" s="76" t="s">
        <v>39</v>
      </c>
      <c r="H46" s="48">
        <f>MAX('Gwariant Dyddiol'!B9:B314)</f>
        <v>0</v>
      </c>
      <c r="I46" s="42"/>
    </row>
    <row r="47" spans="2:9" ht="15.75" x14ac:dyDescent="0.25">
      <c r="B47" s="41"/>
      <c r="C47" s="41"/>
      <c r="D47" s="41"/>
      <c r="E47" s="47"/>
      <c r="F47" s="49"/>
      <c r="G47" s="42"/>
      <c r="H47" s="49"/>
      <c r="I47" s="42"/>
    </row>
    <row r="48" spans="2:9" ht="15.75" x14ac:dyDescent="0.25">
      <c r="B48" s="41" t="s">
        <v>40</v>
      </c>
      <c r="C48" s="41"/>
      <c r="D48" s="41"/>
      <c r="E48" s="47"/>
      <c r="F48" s="50">
        <f>COUNTA('Gwariant Dyddiol'!B9:B314)</f>
        <v>0</v>
      </c>
      <c r="G48" s="43" t="s">
        <v>35</v>
      </c>
      <c r="H48" s="51"/>
      <c r="I48" s="42"/>
    </row>
    <row r="49" spans="2:12" ht="15.75" x14ac:dyDescent="0.25">
      <c r="B49" s="3"/>
      <c r="C49" s="3"/>
      <c r="D49" s="3"/>
      <c r="E49" s="4"/>
      <c r="F49" s="10"/>
      <c r="G49" s="4"/>
      <c r="H49" s="23"/>
      <c r="I49" s="2"/>
    </row>
    <row r="50" spans="2:12" ht="40.5" customHeight="1" x14ac:dyDescent="0.25">
      <c r="B50" s="126" t="s">
        <v>41</v>
      </c>
      <c r="C50" s="126"/>
      <c r="D50" s="126"/>
      <c r="E50" s="126"/>
      <c r="F50" s="126"/>
      <c r="G50" s="126"/>
      <c r="H50" s="126"/>
      <c r="I50" s="126"/>
      <c r="J50" s="32"/>
      <c r="K50" s="32"/>
      <c r="L50" s="32"/>
    </row>
    <row r="51" spans="2:12" x14ac:dyDescent="0.2">
      <c r="B51" s="2"/>
      <c r="C51" s="2"/>
      <c r="D51" s="2"/>
      <c r="E51" s="2"/>
      <c r="F51" s="2"/>
      <c r="G51" s="2"/>
      <c r="H51" s="2"/>
      <c r="I51" s="2"/>
    </row>
    <row r="52" spans="2:12" ht="15.75" x14ac:dyDescent="0.25">
      <c r="B52" s="41" t="s">
        <v>42</v>
      </c>
      <c r="C52" s="41"/>
      <c r="D52" s="41"/>
      <c r="E52" s="41"/>
      <c r="F52" s="52">
        <f>'Gwariant Dyddiol'!R4</f>
        <v>0</v>
      </c>
      <c r="G52" s="53"/>
      <c r="H52" s="54"/>
      <c r="I52" s="42"/>
    </row>
    <row r="53" spans="2:12" ht="15.75" thickBot="1" x14ac:dyDescent="0.25">
      <c r="B53" s="42"/>
      <c r="C53" s="42"/>
      <c r="D53" s="42"/>
      <c r="E53" s="42"/>
      <c r="F53" s="42"/>
      <c r="G53" s="42"/>
      <c r="H53" s="42"/>
      <c r="I53" s="42"/>
    </row>
    <row r="54" spans="2:12" x14ac:dyDescent="0.2">
      <c r="B54" s="111" t="s">
        <v>43</v>
      </c>
      <c r="C54" s="112"/>
      <c r="D54" s="112"/>
      <c r="E54" s="112"/>
      <c r="F54" s="112"/>
      <c r="G54" s="112"/>
      <c r="H54" s="112"/>
      <c r="I54" s="113"/>
    </row>
    <row r="55" spans="2:12" x14ac:dyDescent="0.2">
      <c r="B55" s="114"/>
      <c r="C55" s="115"/>
      <c r="D55" s="115"/>
      <c r="E55" s="115"/>
      <c r="F55" s="115"/>
      <c r="G55" s="115"/>
      <c r="H55" s="115"/>
      <c r="I55" s="116"/>
    </row>
    <row r="56" spans="2:12" x14ac:dyDescent="0.2">
      <c r="B56" s="114"/>
      <c r="C56" s="115"/>
      <c r="D56" s="115"/>
      <c r="E56" s="115"/>
      <c r="F56" s="115"/>
      <c r="G56" s="115"/>
      <c r="H56" s="115"/>
      <c r="I56" s="116"/>
    </row>
    <row r="57" spans="2:12" x14ac:dyDescent="0.2">
      <c r="B57" s="114"/>
      <c r="C57" s="115"/>
      <c r="D57" s="115"/>
      <c r="E57" s="115"/>
      <c r="F57" s="115"/>
      <c r="G57" s="115"/>
      <c r="H57" s="115"/>
      <c r="I57" s="116"/>
    </row>
    <row r="58" spans="2:12" x14ac:dyDescent="0.2">
      <c r="B58" s="114"/>
      <c r="C58" s="115"/>
      <c r="D58" s="115"/>
      <c r="E58" s="115"/>
      <c r="F58" s="115"/>
      <c r="G58" s="115"/>
      <c r="H58" s="115"/>
      <c r="I58" s="116"/>
    </row>
    <row r="59" spans="2:12" ht="117.75" customHeight="1" thickBot="1" x14ac:dyDescent="0.25">
      <c r="B59" s="117"/>
      <c r="C59" s="118"/>
      <c r="D59" s="118"/>
      <c r="E59" s="118"/>
      <c r="F59" s="118"/>
      <c r="G59" s="118"/>
      <c r="H59" s="118"/>
      <c r="I59" s="119"/>
    </row>
    <row r="60" spans="2:12" ht="14.25" customHeight="1" x14ac:dyDescent="0.2">
      <c r="B60" s="11"/>
      <c r="C60" s="5"/>
      <c r="D60" s="24"/>
      <c r="E60" s="11"/>
      <c r="F60" s="25"/>
      <c r="G60" s="25"/>
      <c r="H60" s="25"/>
      <c r="I60" s="25"/>
    </row>
    <row r="61" spans="2:12" ht="31.9" customHeight="1" x14ac:dyDescent="0.2">
      <c r="B61" s="103" t="s">
        <v>44</v>
      </c>
      <c r="C61" s="103"/>
      <c r="D61" s="103"/>
      <c r="E61" s="103"/>
      <c r="F61" s="103"/>
      <c r="G61" s="103"/>
      <c r="H61" s="103"/>
      <c r="I61" s="103"/>
    </row>
    <row r="62" spans="2:12" ht="12.75" customHeight="1" thickBot="1" x14ac:dyDescent="0.25">
      <c r="B62" s="11"/>
      <c r="C62" s="5"/>
      <c r="D62" s="27"/>
      <c r="E62" s="11"/>
      <c r="F62" s="11"/>
      <c r="G62" s="11"/>
      <c r="H62" s="11"/>
      <c r="I62" s="11"/>
    </row>
    <row r="63" spans="2:12" ht="36" customHeight="1" x14ac:dyDescent="0.2">
      <c r="B63" s="108" t="s">
        <v>45</v>
      </c>
      <c r="C63" s="109"/>
      <c r="D63" s="109"/>
      <c r="E63" s="109"/>
      <c r="F63" s="109"/>
      <c r="G63" s="109"/>
      <c r="H63" s="109"/>
      <c r="I63" s="110"/>
    </row>
    <row r="64" spans="2:12" ht="55.5" customHeight="1" x14ac:dyDescent="0.2">
      <c r="B64" s="120" t="s">
        <v>46</v>
      </c>
      <c r="C64" s="121"/>
      <c r="D64" s="121"/>
      <c r="E64" s="121"/>
      <c r="F64" s="121"/>
      <c r="G64" s="121"/>
      <c r="H64" s="121"/>
      <c r="I64" s="122"/>
    </row>
    <row r="65" spans="2:9" ht="15.75" hidden="1" customHeight="1" x14ac:dyDescent="0.2">
      <c r="B65" s="120"/>
      <c r="C65" s="121"/>
      <c r="D65" s="121"/>
      <c r="E65" s="121"/>
      <c r="F65" s="121"/>
      <c r="G65" s="121"/>
      <c r="H65" s="121"/>
      <c r="I65" s="122"/>
    </row>
    <row r="66" spans="2:9" ht="15" customHeight="1" thickBot="1" x14ac:dyDescent="0.25">
      <c r="B66" s="123"/>
      <c r="C66" s="124"/>
      <c r="D66" s="124"/>
      <c r="E66" s="124"/>
      <c r="F66" s="124"/>
      <c r="G66" s="124"/>
      <c r="H66" s="124"/>
      <c r="I66" s="125"/>
    </row>
    <row r="67" spans="2:9" x14ac:dyDescent="0.2">
      <c r="B67" s="2"/>
      <c r="C67" s="2"/>
      <c r="D67" s="28"/>
      <c r="E67" s="2"/>
      <c r="F67" s="2"/>
      <c r="G67" s="2"/>
      <c r="H67" s="2"/>
      <c r="I67" s="2"/>
    </row>
    <row r="68" spans="2:9" x14ac:dyDescent="0.2">
      <c r="B68" s="2"/>
      <c r="C68" s="2"/>
      <c r="D68" s="2"/>
      <c r="E68" s="2"/>
      <c r="F68" s="2"/>
      <c r="G68" s="2"/>
      <c r="H68" s="2"/>
      <c r="I68" s="2"/>
    </row>
    <row r="69" spans="2:9" ht="15.75" x14ac:dyDescent="0.25">
      <c r="B69" s="106"/>
      <c r="C69" s="107"/>
      <c r="D69" s="107"/>
    </row>
    <row r="70" spans="2:9" ht="8.4499999999999993" customHeight="1" x14ac:dyDescent="0.25">
      <c r="B70" s="3"/>
      <c r="C70" s="2"/>
      <c r="D70" s="2"/>
    </row>
    <row r="71" spans="2:9" ht="15.75" x14ac:dyDescent="0.25">
      <c r="B71" s="106"/>
      <c r="C71" s="107"/>
      <c r="D71" s="107"/>
    </row>
    <row r="72" spans="2:9" ht="9" customHeight="1" x14ac:dyDescent="0.25">
      <c r="B72" s="3"/>
      <c r="C72" s="2"/>
      <c r="D72" s="2"/>
    </row>
    <row r="73" spans="2:9" ht="15.75" x14ac:dyDescent="0.25">
      <c r="B73" s="106"/>
      <c r="C73" s="107"/>
      <c r="D73" s="107"/>
    </row>
  </sheetData>
  <sheetProtection algorithmName="SHA-512" hashValue="sVonxiL66b3F5nT22lodvCMaBOXh4LLxVItmOikaUgg7RG6gJsO9/JnerA9cS1b9P8Oe11gxCqEw/PIgBprBfA==" saltValue="FlsdZZtu1mcfNaBmSjeTMw==" spinCount="100000" sheet="1"/>
  <mergeCells count="25">
    <mergeCell ref="H7:I8"/>
    <mergeCell ref="L9:M10"/>
    <mergeCell ref="H9:I10"/>
    <mergeCell ref="E26:I26"/>
    <mergeCell ref="E27:I27"/>
    <mergeCell ref="E25:I25"/>
    <mergeCell ref="E29:I29"/>
    <mergeCell ref="B14:I14"/>
    <mergeCell ref="L16:P22"/>
    <mergeCell ref="B16:I24"/>
    <mergeCell ref="E31:I31"/>
    <mergeCell ref="E39:I39"/>
    <mergeCell ref="E37:I37"/>
    <mergeCell ref="E33:I33"/>
    <mergeCell ref="E35:I35"/>
    <mergeCell ref="B45:I45"/>
    <mergeCell ref="B61:I61"/>
    <mergeCell ref="E41:I41"/>
    <mergeCell ref="B73:D73"/>
    <mergeCell ref="B63:I63"/>
    <mergeCell ref="B54:I59"/>
    <mergeCell ref="B69:D69"/>
    <mergeCell ref="B64:I66"/>
    <mergeCell ref="B50:I50"/>
    <mergeCell ref="B71:D71"/>
  </mergeCells>
  <phoneticPr fontId="1" type="noConversion"/>
  <conditionalFormatting sqref="F46">
    <cfRule type="cellIs" dxfId="7" priority="3" stopIfTrue="1" operator="greaterThan">
      <formula>0</formula>
    </cfRule>
    <cfRule type="cellIs" dxfId="6" priority="4" stopIfTrue="1" operator="greaterThan">
      <formula>"00/01/00"</formula>
    </cfRule>
    <cfRule type="cellIs" dxfId="5" priority="5" stopIfTrue="1" operator="equal">
      <formula>"00/01/00"</formula>
    </cfRule>
    <cfRule type="cellIs" dxfId="4" priority="6" stopIfTrue="1" operator="equal">
      <formula>"00/01/00"</formula>
    </cfRule>
    <cfRule type="cellIs" priority="7" stopIfTrue="1" operator="equal">
      <formula>0</formula>
    </cfRule>
    <cfRule type="cellIs" dxfId="3" priority="8" stopIfTrue="1" operator="equal">
      <formula>"00/01/00"</formula>
    </cfRule>
  </conditionalFormatting>
  <conditionalFormatting sqref="H46 F48:F49">
    <cfRule type="cellIs" dxfId="2" priority="2" stopIfTrue="1" operator="greaterThan">
      <formula>0</formula>
    </cfRule>
  </conditionalFormatting>
  <hyperlinks>
    <hyperlink ref="B14" r:id="rId1" xr:uid="{00000000-0004-0000-0100-000000000000}"/>
    <hyperlink ref="B14:I14" r:id="rId2" display="Lawrlwythwch a darllen y nodiadau Cynllun Teithio  yn drylwyr cyn ceisio llenwi'r ffurflen hon." xr:uid="{00000000-0004-0000-0100-000001000000}"/>
  </hyperlinks>
  <pageMargins left="0.24" right="0.19" top="0.41" bottom="0.36" header="0.26" footer="0.25"/>
  <pageSetup paperSize="9" scale="81" orientation="portrait"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AB64"/>
  </sheetPr>
  <dimension ref="A1:R369"/>
  <sheetViews>
    <sheetView showGridLines="0" zoomScaleNormal="100" workbookViewId="0">
      <pane xSplit="1" ySplit="8" topLeftCell="B9" activePane="bottomRight" state="frozen"/>
      <selection pane="topRight" activeCell="L45" sqref="L45"/>
      <selection pane="bottomLeft" activeCell="L45" sqref="L45"/>
      <selection pane="bottomRight" activeCell="B9" sqref="B9:B11"/>
    </sheetView>
  </sheetViews>
  <sheetFormatPr defaultRowHeight="12.75" x14ac:dyDescent="0.2"/>
  <cols>
    <col min="1" max="1" width="3.28515625" customWidth="1"/>
    <col min="2" max="2" width="10.5703125" customWidth="1"/>
    <col min="3" max="3" width="38.140625" customWidth="1"/>
    <col min="4" max="4" width="8.85546875" customWidth="1"/>
    <col min="5" max="5" width="8.140625" customWidth="1"/>
    <col min="6" max="6" width="10.140625" customWidth="1"/>
    <col min="7" max="7" width="9.7109375" customWidth="1"/>
    <col min="8" max="9" width="7.7109375" customWidth="1"/>
    <col min="10" max="10" width="16.28515625" bestFit="1" customWidth="1"/>
    <col min="11" max="11" width="20.85546875" customWidth="1"/>
    <col min="12" max="12" width="13.5703125" customWidth="1"/>
    <col min="13" max="16" width="10.42578125" customWidth="1"/>
    <col min="17" max="17" width="13.28515625" customWidth="1"/>
    <col min="18" max="18" width="11.85546875" customWidth="1"/>
  </cols>
  <sheetData>
    <row r="1" spans="1:18" ht="6.75" customHeight="1" x14ac:dyDescent="0.2">
      <c r="B1" s="1"/>
      <c r="C1" s="1"/>
      <c r="D1" s="1"/>
      <c r="E1" s="1"/>
      <c r="F1" s="1"/>
      <c r="G1" s="1"/>
      <c r="H1" s="1"/>
      <c r="I1" s="157"/>
      <c r="J1" s="157"/>
      <c r="K1" s="1"/>
      <c r="L1" s="1"/>
      <c r="M1" s="1"/>
      <c r="N1" s="1"/>
      <c r="O1" s="1"/>
      <c r="P1" s="1"/>
      <c r="Q1" s="1"/>
      <c r="R1" s="1"/>
    </row>
    <row r="2" spans="1:18" ht="15" customHeight="1" x14ac:dyDescent="0.2">
      <c r="B2" s="1"/>
      <c r="C2" s="1"/>
      <c r="D2" s="1"/>
      <c r="E2" s="1"/>
      <c r="F2" s="1"/>
      <c r="G2" s="1"/>
      <c r="H2" s="1"/>
      <c r="I2" s="1"/>
      <c r="J2" s="1"/>
      <c r="K2" s="1"/>
      <c r="L2" s="1"/>
      <c r="M2" s="1"/>
      <c r="N2" s="1"/>
      <c r="O2" s="1"/>
      <c r="P2" s="1"/>
      <c r="Q2" s="1"/>
      <c r="R2" s="1"/>
    </row>
    <row r="3" spans="1:18" ht="45.75" customHeight="1" x14ac:dyDescent="0.2">
      <c r="B3" s="158" t="s">
        <v>47</v>
      </c>
      <c r="C3" s="158"/>
      <c r="D3" s="8"/>
      <c r="E3" s="159"/>
      <c r="F3" s="159"/>
      <c r="G3" s="159"/>
      <c r="H3" s="159"/>
      <c r="I3" s="1"/>
      <c r="J3" s="55" t="s">
        <v>48</v>
      </c>
      <c r="K3" s="1"/>
      <c r="L3" s="159"/>
      <c r="M3" s="160"/>
      <c r="N3" s="26"/>
      <c r="O3" s="26"/>
      <c r="P3" s="26"/>
      <c r="Q3" s="1"/>
      <c r="R3" s="1"/>
    </row>
    <row r="4" spans="1:18" ht="45.75" customHeight="1" x14ac:dyDescent="0.25">
      <c r="B4" s="158" t="s">
        <v>49</v>
      </c>
      <c r="C4" s="158"/>
      <c r="D4" s="8"/>
      <c r="E4" s="161"/>
      <c r="F4" s="161"/>
      <c r="G4" s="161"/>
      <c r="H4" s="161"/>
      <c r="I4" s="1"/>
      <c r="J4" s="55" t="s">
        <v>48</v>
      </c>
      <c r="K4" s="1"/>
      <c r="L4" s="159"/>
      <c r="M4" s="160"/>
      <c r="N4" s="26"/>
      <c r="O4" s="26"/>
      <c r="P4" s="26"/>
      <c r="Q4" s="74" t="s">
        <v>50</v>
      </c>
      <c r="R4" s="75">
        <f>SUM(R9:R314)</f>
        <v>0</v>
      </c>
    </row>
    <row r="5" spans="1:18" ht="26.25" customHeight="1" thickBot="1" x14ac:dyDescent="0.25">
      <c r="B5" s="1"/>
      <c r="C5" s="1"/>
      <c r="D5" s="1"/>
      <c r="E5" s="1"/>
      <c r="F5" s="1"/>
      <c r="G5" s="1"/>
      <c r="H5" s="1"/>
      <c r="I5" s="1"/>
      <c r="J5" s="1"/>
      <c r="K5" s="1"/>
      <c r="L5" s="1"/>
      <c r="M5" s="1"/>
      <c r="N5" s="1"/>
      <c r="O5" s="1"/>
      <c r="P5" s="1"/>
      <c r="Q5" s="1"/>
      <c r="R5" s="1"/>
    </row>
    <row r="6" spans="1:18" ht="27" customHeight="1" thickBot="1" x14ac:dyDescent="0.25">
      <c r="A6" s="55"/>
      <c r="B6" s="138" t="s">
        <v>51</v>
      </c>
      <c r="C6" s="139"/>
      <c r="D6" s="139"/>
      <c r="E6" s="139"/>
      <c r="F6" s="139"/>
      <c r="G6" s="139"/>
      <c r="H6" s="139"/>
      <c r="I6" s="139"/>
      <c r="J6" s="139"/>
      <c r="K6" s="139"/>
      <c r="L6" s="139"/>
      <c r="M6" s="139"/>
      <c r="N6" s="139"/>
      <c r="O6" s="139"/>
      <c r="P6" s="139"/>
      <c r="Q6" s="139"/>
      <c r="R6" s="140"/>
    </row>
    <row r="7" spans="1:18" ht="19.5" customHeight="1" thickBot="1" x14ac:dyDescent="0.25">
      <c r="A7" s="55"/>
      <c r="B7" s="141" t="s">
        <v>115</v>
      </c>
      <c r="C7" s="143" t="s">
        <v>52</v>
      </c>
      <c r="D7" s="144"/>
      <c r="E7" s="144"/>
      <c r="F7" s="144"/>
      <c r="G7" s="145"/>
      <c r="H7" s="146" t="s">
        <v>53</v>
      </c>
      <c r="I7" s="147"/>
      <c r="J7" s="143" t="s">
        <v>54</v>
      </c>
      <c r="K7" s="150"/>
      <c r="L7" s="151" t="s">
        <v>55</v>
      </c>
      <c r="M7" s="153" t="s">
        <v>56</v>
      </c>
      <c r="N7" s="154"/>
      <c r="O7" s="153" t="s">
        <v>57</v>
      </c>
      <c r="P7" s="154"/>
      <c r="Q7" s="151" t="s">
        <v>58</v>
      </c>
      <c r="R7" s="155" t="s">
        <v>59</v>
      </c>
    </row>
    <row r="8" spans="1:18" ht="34.5" thickBot="1" x14ac:dyDescent="0.25">
      <c r="A8" s="55"/>
      <c r="B8" s="142"/>
      <c r="C8" s="65" t="s">
        <v>60</v>
      </c>
      <c r="D8" s="66" t="s">
        <v>61</v>
      </c>
      <c r="E8" s="67" t="s">
        <v>62</v>
      </c>
      <c r="F8" s="68" t="s">
        <v>63</v>
      </c>
      <c r="G8" s="69" t="s">
        <v>64</v>
      </c>
      <c r="H8" s="148"/>
      <c r="I8" s="149"/>
      <c r="J8" s="70" t="s">
        <v>65</v>
      </c>
      <c r="K8" s="71" t="s">
        <v>66</v>
      </c>
      <c r="L8" s="152"/>
      <c r="M8" s="72" t="s">
        <v>67</v>
      </c>
      <c r="N8" s="72" t="s">
        <v>68</v>
      </c>
      <c r="O8" s="72" t="s">
        <v>67</v>
      </c>
      <c r="P8" s="72" t="s">
        <v>68</v>
      </c>
      <c r="Q8" s="152"/>
      <c r="R8" s="156"/>
    </row>
    <row r="9" spans="1:18" ht="12.75" customHeight="1" x14ac:dyDescent="0.2">
      <c r="A9" s="193">
        <v>1</v>
      </c>
      <c r="B9" s="175"/>
      <c r="C9" s="99" t="s">
        <v>69</v>
      </c>
      <c r="D9" s="100"/>
      <c r="E9" s="96">
        <v>0.45</v>
      </c>
      <c r="F9" s="95">
        <f t="shared" ref="F9:F65" si="0">SUM(D9*E9)</f>
        <v>0</v>
      </c>
      <c r="G9" s="178"/>
      <c r="H9" s="181"/>
      <c r="I9" s="182"/>
      <c r="J9" s="187">
        <f>SUM(F9+F10+F11+G9+G10+G11+H9)</f>
        <v>0</v>
      </c>
      <c r="K9" s="190">
        <f>IF(J9&lt;=75,J9,75)</f>
        <v>0</v>
      </c>
      <c r="L9" s="168"/>
      <c r="M9" s="162"/>
      <c r="N9" s="165">
        <f>M9*0.05</f>
        <v>0</v>
      </c>
      <c r="O9" s="162"/>
      <c r="P9" s="165">
        <f>O9*0.05</f>
        <v>0</v>
      </c>
      <c r="Q9" s="168"/>
      <c r="R9" s="171">
        <f>SUM(K9+L9+N9+P9+Q9)</f>
        <v>0</v>
      </c>
    </row>
    <row r="10" spans="1:18" ht="12.75" customHeight="1" x14ac:dyDescent="0.2">
      <c r="A10" s="174"/>
      <c r="B10" s="176"/>
      <c r="C10" s="94" t="s">
        <v>70</v>
      </c>
      <c r="D10" s="101"/>
      <c r="E10" s="93">
        <v>0.24</v>
      </c>
      <c r="F10" s="92">
        <f t="shared" si="0"/>
        <v>0</v>
      </c>
      <c r="G10" s="179"/>
      <c r="H10" s="183"/>
      <c r="I10" s="184"/>
      <c r="J10" s="188"/>
      <c r="K10" s="191"/>
      <c r="L10" s="169"/>
      <c r="M10" s="163"/>
      <c r="N10" s="166"/>
      <c r="O10" s="163"/>
      <c r="P10" s="166"/>
      <c r="Q10" s="169"/>
      <c r="R10" s="172"/>
    </row>
    <row r="11" spans="1:18" ht="12.75" customHeight="1" thickBot="1" x14ac:dyDescent="0.25">
      <c r="A11" s="77"/>
      <c r="B11" s="177"/>
      <c r="C11" s="91" t="s">
        <v>71</v>
      </c>
      <c r="D11" s="102"/>
      <c r="E11" s="90">
        <v>0.2</v>
      </c>
      <c r="F11" s="89">
        <f t="shared" si="0"/>
        <v>0</v>
      </c>
      <c r="G11" s="180"/>
      <c r="H11" s="185"/>
      <c r="I11" s="186"/>
      <c r="J11" s="189"/>
      <c r="K11" s="192"/>
      <c r="L11" s="170"/>
      <c r="M11" s="164"/>
      <c r="N11" s="167"/>
      <c r="O11" s="164"/>
      <c r="P11" s="167"/>
      <c r="Q11" s="170"/>
      <c r="R11" s="173"/>
    </row>
    <row r="12" spans="1:18" ht="12.75" customHeight="1" x14ac:dyDescent="0.2">
      <c r="A12" s="174">
        <v>2</v>
      </c>
      <c r="B12" s="175"/>
      <c r="C12" s="97" t="s">
        <v>69</v>
      </c>
      <c r="D12" s="100"/>
      <c r="E12" s="96">
        <v>0.45</v>
      </c>
      <c r="F12" s="95">
        <f t="shared" si="0"/>
        <v>0</v>
      </c>
      <c r="G12" s="178"/>
      <c r="H12" s="181"/>
      <c r="I12" s="182"/>
      <c r="J12" s="187">
        <f>SUM(F12+F13+F14+G12+G13+G14+H12)</f>
        <v>0</v>
      </c>
      <c r="K12" s="190">
        <f>IF(J12&lt;=75,J12,75)</f>
        <v>0</v>
      </c>
      <c r="L12" s="168"/>
      <c r="M12" s="162"/>
      <c r="N12" s="165">
        <f>M12*0.05</f>
        <v>0</v>
      </c>
      <c r="O12" s="162"/>
      <c r="P12" s="165">
        <f>O12*0.05</f>
        <v>0</v>
      </c>
      <c r="Q12" s="168"/>
      <c r="R12" s="171">
        <f>SUM(K12+L12+N12+P12+Q12)</f>
        <v>0</v>
      </c>
    </row>
    <row r="13" spans="1:18" ht="12.75" customHeight="1" x14ac:dyDescent="0.2">
      <c r="A13" s="174"/>
      <c r="B13" s="176"/>
      <c r="C13" s="94" t="s">
        <v>70</v>
      </c>
      <c r="D13" s="101"/>
      <c r="E13" s="93">
        <v>0.24</v>
      </c>
      <c r="F13" s="92">
        <f t="shared" si="0"/>
        <v>0</v>
      </c>
      <c r="G13" s="179"/>
      <c r="H13" s="183"/>
      <c r="I13" s="184"/>
      <c r="J13" s="188"/>
      <c r="K13" s="191"/>
      <c r="L13" s="169"/>
      <c r="M13" s="163"/>
      <c r="N13" s="166"/>
      <c r="O13" s="163"/>
      <c r="P13" s="166"/>
      <c r="Q13" s="169"/>
      <c r="R13" s="172"/>
    </row>
    <row r="14" spans="1:18" ht="12.75" customHeight="1" thickBot="1" x14ac:dyDescent="0.25">
      <c r="A14" s="77"/>
      <c r="B14" s="177"/>
      <c r="C14" s="91" t="s">
        <v>71</v>
      </c>
      <c r="D14" s="102"/>
      <c r="E14" s="90">
        <v>0.2</v>
      </c>
      <c r="F14" s="89">
        <f t="shared" si="0"/>
        <v>0</v>
      </c>
      <c r="G14" s="180"/>
      <c r="H14" s="185"/>
      <c r="I14" s="186"/>
      <c r="J14" s="189"/>
      <c r="K14" s="192"/>
      <c r="L14" s="170"/>
      <c r="M14" s="164"/>
      <c r="N14" s="167"/>
      <c r="O14" s="164"/>
      <c r="P14" s="167"/>
      <c r="Q14" s="170"/>
      <c r="R14" s="173"/>
    </row>
    <row r="15" spans="1:18" ht="12.75" customHeight="1" x14ac:dyDescent="0.2">
      <c r="A15" s="174">
        <v>3</v>
      </c>
      <c r="B15" s="175"/>
      <c r="C15" s="97" t="s">
        <v>69</v>
      </c>
      <c r="D15" s="56"/>
      <c r="E15" s="96">
        <v>0.45</v>
      </c>
      <c r="F15" s="95">
        <f t="shared" si="0"/>
        <v>0</v>
      </c>
      <c r="G15" s="178"/>
      <c r="H15" s="181"/>
      <c r="I15" s="182"/>
      <c r="J15" s="187">
        <f>SUM(F15+F16+F17+G15+G16+G17+H15)</f>
        <v>0</v>
      </c>
      <c r="K15" s="190">
        <f>IF(J15&lt;=75,J15,75)</f>
        <v>0</v>
      </c>
      <c r="L15" s="168"/>
      <c r="M15" s="162"/>
      <c r="N15" s="165">
        <f>M15*0.05</f>
        <v>0</v>
      </c>
      <c r="O15" s="162"/>
      <c r="P15" s="165">
        <f>O15*0.05</f>
        <v>0</v>
      </c>
      <c r="Q15" s="168"/>
      <c r="R15" s="171">
        <f>SUM(K15+L15+N15+P15+Q15)</f>
        <v>0</v>
      </c>
    </row>
    <row r="16" spans="1:18" ht="12.75" customHeight="1" x14ac:dyDescent="0.2">
      <c r="A16" s="174"/>
      <c r="B16" s="176"/>
      <c r="C16" s="94" t="s">
        <v>70</v>
      </c>
      <c r="D16" s="101"/>
      <c r="E16" s="93">
        <v>0.24</v>
      </c>
      <c r="F16" s="92">
        <f t="shared" si="0"/>
        <v>0</v>
      </c>
      <c r="G16" s="179"/>
      <c r="H16" s="183"/>
      <c r="I16" s="184"/>
      <c r="J16" s="188"/>
      <c r="K16" s="191"/>
      <c r="L16" s="169"/>
      <c r="M16" s="163"/>
      <c r="N16" s="166"/>
      <c r="O16" s="163"/>
      <c r="P16" s="166"/>
      <c r="Q16" s="169"/>
      <c r="R16" s="172"/>
    </row>
    <row r="17" spans="1:18" ht="12.75" customHeight="1" thickBot="1" x14ac:dyDescent="0.25">
      <c r="A17" s="174"/>
      <c r="B17" s="177"/>
      <c r="C17" s="91" t="s">
        <v>71</v>
      </c>
      <c r="D17" s="58"/>
      <c r="E17" s="90">
        <v>0.2</v>
      </c>
      <c r="F17" s="89">
        <f t="shared" si="0"/>
        <v>0</v>
      </c>
      <c r="G17" s="180"/>
      <c r="H17" s="185"/>
      <c r="I17" s="186"/>
      <c r="J17" s="189"/>
      <c r="K17" s="192"/>
      <c r="L17" s="170"/>
      <c r="M17" s="164"/>
      <c r="N17" s="167"/>
      <c r="O17" s="164"/>
      <c r="P17" s="167"/>
      <c r="Q17" s="170"/>
      <c r="R17" s="173"/>
    </row>
    <row r="18" spans="1:18" ht="12.75" customHeight="1" x14ac:dyDescent="0.2">
      <c r="A18" s="174">
        <v>4</v>
      </c>
      <c r="B18" s="175"/>
      <c r="C18" s="97" t="s">
        <v>69</v>
      </c>
      <c r="D18" s="56"/>
      <c r="E18" s="96">
        <v>0.45</v>
      </c>
      <c r="F18" s="95">
        <f t="shared" si="0"/>
        <v>0</v>
      </c>
      <c r="G18" s="178"/>
      <c r="H18" s="181"/>
      <c r="I18" s="182"/>
      <c r="J18" s="187">
        <f>SUM(F18+F19+F20+G18+G19+G20+H18)</f>
        <v>0</v>
      </c>
      <c r="K18" s="190">
        <f>IF(J18&lt;=75,J18,75)</f>
        <v>0</v>
      </c>
      <c r="L18" s="168"/>
      <c r="M18" s="162"/>
      <c r="N18" s="165">
        <f>M18*0.05</f>
        <v>0</v>
      </c>
      <c r="O18" s="162"/>
      <c r="P18" s="165">
        <f>O18*0.05</f>
        <v>0</v>
      </c>
      <c r="Q18" s="168"/>
      <c r="R18" s="171">
        <f>SUM(K18+L18+N18+P18+Q18)</f>
        <v>0</v>
      </c>
    </row>
    <row r="19" spans="1:18" ht="12.75" customHeight="1" x14ac:dyDescent="0.2">
      <c r="A19" s="174"/>
      <c r="B19" s="176"/>
      <c r="C19" s="94" t="s">
        <v>70</v>
      </c>
      <c r="D19" s="101"/>
      <c r="E19" s="93">
        <v>0.24</v>
      </c>
      <c r="F19" s="92">
        <f t="shared" si="0"/>
        <v>0</v>
      </c>
      <c r="G19" s="179"/>
      <c r="H19" s="183"/>
      <c r="I19" s="184"/>
      <c r="J19" s="188"/>
      <c r="K19" s="191"/>
      <c r="L19" s="169"/>
      <c r="M19" s="163"/>
      <c r="N19" s="166"/>
      <c r="O19" s="163"/>
      <c r="P19" s="166"/>
      <c r="Q19" s="169"/>
      <c r="R19" s="172"/>
    </row>
    <row r="20" spans="1:18" ht="12.75" customHeight="1" thickBot="1" x14ac:dyDescent="0.25">
      <c r="A20" s="77"/>
      <c r="B20" s="177"/>
      <c r="C20" s="91" t="s">
        <v>71</v>
      </c>
      <c r="D20" s="58"/>
      <c r="E20" s="90">
        <v>0.2</v>
      </c>
      <c r="F20" s="89">
        <f t="shared" si="0"/>
        <v>0</v>
      </c>
      <c r="G20" s="180"/>
      <c r="H20" s="185"/>
      <c r="I20" s="186"/>
      <c r="J20" s="189"/>
      <c r="K20" s="192"/>
      <c r="L20" s="170"/>
      <c r="M20" s="164"/>
      <c r="N20" s="167"/>
      <c r="O20" s="164"/>
      <c r="P20" s="167"/>
      <c r="Q20" s="170"/>
      <c r="R20" s="173"/>
    </row>
    <row r="21" spans="1:18" ht="12.75" customHeight="1" x14ac:dyDescent="0.2">
      <c r="A21" s="174">
        <v>5</v>
      </c>
      <c r="B21" s="175"/>
      <c r="C21" s="97" t="s">
        <v>69</v>
      </c>
      <c r="D21" s="56"/>
      <c r="E21" s="96">
        <v>0.45</v>
      </c>
      <c r="F21" s="95">
        <f t="shared" si="0"/>
        <v>0</v>
      </c>
      <c r="G21" s="178"/>
      <c r="H21" s="181"/>
      <c r="I21" s="182"/>
      <c r="J21" s="187">
        <f>SUM(F21+F22+F23+G21+G22+G23+H21)</f>
        <v>0</v>
      </c>
      <c r="K21" s="190">
        <f>IF(J21&lt;=75,J21,75)</f>
        <v>0</v>
      </c>
      <c r="L21" s="168"/>
      <c r="M21" s="162"/>
      <c r="N21" s="165">
        <f>M21*0.05</f>
        <v>0</v>
      </c>
      <c r="O21" s="162"/>
      <c r="P21" s="165">
        <f>O21*0.05</f>
        <v>0</v>
      </c>
      <c r="Q21" s="168"/>
      <c r="R21" s="171">
        <f>SUM(K21+L21+N21+P21+Q21)</f>
        <v>0</v>
      </c>
    </row>
    <row r="22" spans="1:18" ht="12.75" customHeight="1" x14ac:dyDescent="0.2">
      <c r="A22" s="174"/>
      <c r="B22" s="176"/>
      <c r="C22" s="94" t="s">
        <v>70</v>
      </c>
      <c r="D22" s="101"/>
      <c r="E22" s="93">
        <v>0.24</v>
      </c>
      <c r="F22" s="92">
        <f t="shared" si="0"/>
        <v>0</v>
      </c>
      <c r="G22" s="179"/>
      <c r="H22" s="183"/>
      <c r="I22" s="184"/>
      <c r="J22" s="188"/>
      <c r="K22" s="191"/>
      <c r="L22" s="169"/>
      <c r="M22" s="163"/>
      <c r="N22" s="166"/>
      <c r="O22" s="163"/>
      <c r="P22" s="166"/>
      <c r="Q22" s="169"/>
      <c r="R22" s="172"/>
    </row>
    <row r="23" spans="1:18" ht="12.75" customHeight="1" thickBot="1" x14ac:dyDescent="0.25">
      <c r="A23" s="77"/>
      <c r="B23" s="177"/>
      <c r="C23" s="91" t="s">
        <v>71</v>
      </c>
      <c r="D23" s="58"/>
      <c r="E23" s="90">
        <v>0.2</v>
      </c>
      <c r="F23" s="89">
        <f t="shared" si="0"/>
        <v>0</v>
      </c>
      <c r="G23" s="180"/>
      <c r="H23" s="185"/>
      <c r="I23" s="186"/>
      <c r="J23" s="189"/>
      <c r="K23" s="192"/>
      <c r="L23" s="170"/>
      <c r="M23" s="164"/>
      <c r="N23" s="167"/>
      <c r="O23" s="164"/>
      <c r="P23" s="167"/>
      <c r="Q23" s="170"/>
      <c r="R23" s="173"/>
    </row>
    <row r="24" spans="1:18" ht="12.75" customHeight="1" x14ac:dyDescent="0.2">
      <c r="A24" s="174">
        <v>6</v>
      </c>
      <c r="B24" s="175"/>
      <c r="C24" s="97" t="s">
        <v>69</v>
      </c>
      <c r="D24" s="56"/>
      <c r="E24" s="96">
        <v>0.45</v>
      </c>
      <c r="F24" s="95">
        <f t="shared" si="0"/>
        <v>0</v>
      </c>
      <c r="G24" s="178"/>
      <c r="H24" s="181"/>
      <c r="I24" s="182"/>
      <c r="J24" s="187">
        <f>SUM(F24+F25+F26+G24+G25+G26+H24)</f>
        <v>0</v>
      </c>
      <c r="K24" s="190">
        <f>IF(J24&lt;=75,J24,75)</f>
        <v>0</v>
      </c>
      <c r="L24" s="168"/>
      <c r="M24" s="162"/>
      <c r="N24" s="165">
        <f>M24*0.05</f>
        <v>0</v>
      </c>
      <c r="O24" s="162"/>
      <c r="P24" s="165">
        <f>O24*0.05</f>
        <v>0</v>
      </c>
      <c r="Q24" s="168"/>
      <c r="R24" s="171">
        <f>SUM(K24+L24+N24+P24+Q24)</f>
        <v>0</v>
      </c>
    </row>
    <row r="25" spans="1:18" ht="12.75" customHeight="1" x14ac:dyDescent="0.2">
      <c r="A25" s="174"/>
      <c r="B25" s="176"/>
      <c r="C25" s="94" t="s">
        <v>70</v>
      </c>
      <c r="D25" s="101"/>
      <c r="E25" s="93">
        <v>0.24</v>
      </c>
      <c r="F25" s="92">
        <f t="shared" si="0"/>
        <v>0</v>
      </c>
      <c r="G25" s="179"/>
      <c r="H25" s="183"/>
      <c r="I25" s="184"/>
      <c r="J25" s="188"/>
      <c r="K25" s="191"/>
      <c r="L25" s="169"/>
      <c r="M25" s="163"/>
      <c r="N25" s="166"/>
      <c r="O25" s="163"/>
      <c r="P25" s="166"/>
      <c r="Q25" s="169"/>
      <c r="R25" s="172"/>
    </row>
    <row r="26" spans="1:18" ht="12.75" customHeight="1" thickBot="1" x14ac:dyDescent="0.25">
      <c r="A26" s="77"/>
      <c r="B26" s="177"/>
      <c r="C26" s="91" t="s">
        <v>71</v>
      </c>
      <c r="D26" s="58"/>
      <c r="E26" s="90">
        <v>0.2</v>
      </c>
      <c r="F26" s="89">
        <f t="shared" si="0"/>
        <v>0</v>
      </c>
      <c r="G26" s="180"/>
      <c r="H26" s="185"/>
      <c r="I26" s="186"/>
      <c r="J26" s="189"/>
      <c r="K26" s="192"/>
      <c r="L26" s="170"/>
      <c r="M26" s="164"/>
      <c r="N26" s="167"/>
      <c r="O26" s="164"/>
      <c r="P26" s="167"/>
      <c r="Q26" s="170"/>
      <c r="R26" s="173"/>
    </row>
    <row r="27" spans="1:18" ht="12.75" customHeight="1" x14ac:dyDescent="0.2">
      <c r="A27" s="174">
        <v>7</v>
      </c>
      <c r="B27" s="175"/>
      <c r="C27" s="97" t="s">
        <v>69</v>
      </c>
      <c r="D27" s="56"/>
      <c r="E27" s="96">
        <v>0.45</v>
      </c>
      <c r="F27" s="95">
        <f t="shared" si="0"/>
        <v>0</v>
      </c>
      <c r="G27" s="178"/>
      <c r="H27" s="181"/>
      <c r="I27" s="182"/>
      <c r="J27" s="187">
        <f>SUM(F27+F28+F29+G27+G28+G29+H27)</f>
        <v>0</v>
      </c>
      <c r="K27" s="190">
        <f>IF(J27&lt;=75,J27,75)</f>
        <v>0</v>
      </c>
      <c r="L27" s="168"/>
      <c r="M27" s="162"/>
      <c r="N27" s="165">
        <f>M27*0.05</f>
        <v>0</v>
      </c>
      <c r="O27" s="162"/>
      <c r="P27" s="165">
        <f>O27*0.05</f>
        <v>0</v>
      </c>
      <c r="Q27" s="168"/>
      <c r="R27" s="171">
        <f>SUM(K27+L27+N27+P27+Q27)</f>
        <v>0</v>
      </c>
    </row>
    <row r="28" spans="1:18" ht="12.75" customHeight="1" x14ac:dyDescent="0.2">
      <c r="A28" s="174"/>
      <c r="B28" s="176"/>
      <c r="C28" s="94" t="s">
        <v>70</v>
      </c>
      <c r="D28" s="101"/>
      <c r="E28" s="93">
        <v>0.24</v>
      </c>
      <c r="F28" s="92">
        <f t="shared" si="0"/>
        <v>0</v>
      </c>
      <c r="G28" s="179"/>
      <c r="H28" s="183"/>
      <c r="I28" s="184"/>
      <c r="J28" s="188"/>
      <c r="K28" s="191"/>
      <c r="L28" s="169"/>
      <c r="M28" s="163"/>
      <c r="N28" s="166"/>
      <c r="O28" s="163"/>
      <c r="P28" s="166"/>
      <c r="Q28" s="169"/>
      <c r="R28" s="172"/>
    </row>
    <row r="29" spans="1:18" ht="12.75" customHeight="1" thickBot="1" x14ac:dyDescent="0.25">
      <c r="A29" s="77"/>
      <c r="B29" s="177"/>
      <c r="C29" s="91" t="s">
        <v>71</v>
      </c>
      <c r="D29" s="58"/>
      <c r="E29" s="90">
        <v>0.2</v>
      </c>
      <c r="F29" s="89">
        <f t="shared" si="0"/>
        <v>0</v>
      </c>
      <c r="G29" s="180"/>
      <c r="H29" s="185"/>
      <c r="I29" s="186"/>
      <c r="J29" s="189"/>
      <c r="K29" s="192"/>
      <c r="L29" s="170"/>
      <c r="M29" s="164"/>
      <c r="N29" s="167"/>
      <c r="O29" s="164"/>
      <c r="P29" s="167"/>
      <c r="Q29" s="170"/>
      <c r="R29" s="173"/>
    </row>
    <row r="30" spans="1:18" ht="12.75" customHeight="1" x14ac:dyDescent="0.2">
      <c r="A30" s="174">
        <v>8</v>
      </c>
      <c r="B30" s="175"/>
      <c r="C30" s="97" t="s">
        <v>69</v>
      </c>
      <c r="D30" s="56"/>
      <c r="E30" s="96">
        <v>0.45</v>
      </c>
      <c r="F30" s="95">
        <f t="shared" si="0"/>
        <v>0</v>
      </c>
      <c r="G30" s="178"/>
      <c r="H30" s="181"/>
      <c r="I30" s="182"/>
      <c r="J30" s="187">
        <f>SUM(F30+F31+F32+G30+G31+G32+H30)</f>
        <v>0</v>
      </c>
      <c r="K30" s="190">
        <f>IF(J30&lt;=75,J30,75)</f>
        <v>0</v>
      </c>
      <c r="L30" s="168"/>
      <c r="M30" s="162"/>
      <c r="N30" s="165">
        <f>M30*0.05</f>
        <v>0</v>
      </c>
      <c r="O30" s="162"/>
      <c r="P30" s="165">
        <f>O30*0.05</f>
        <v>0</v>
      </c>
      <c r="Q30" s="168"/>
      <c r="R30" s="171">
        <f>SUM(K30+L30+N30+P30+Q30)</f>
        <v>0</v>
      </c>
    </row>
    <row r="31" spans="1:18" ht="12.75" customHeight="1" x14ac:dyDescent="0.2">
      <c r="A31" s="174"/>
      <c r="B31" s="176"/>
      <c r="C31" s="94" t="s">
        <v>70</v>
      </c>
      <c r="D31" s="57"/>
      <c r="E31" s="93">
        <v>0.24</v>
      </c>
      <c r="F31" s="92">
        <f t="shared" si="0"/>
        <v>0</v>
      </c>
      <c r="G31" s="179"/>
      <c r="H31" s="183"/>
      <c r="I31" s="184"/>
      <c r="J31" s="188"/>
      <c r="K31" s="191"/>
      <c r="L31" s="169"/>
      <c r="M31" s="163"/>
      <c r="N31" s="166"/>
      <c r="O31" s="163"/>
      <c r="P31" s="166"/>
      <c r="Q31" s="169"/>
      <c r="R31" s="172"/>
    </row>
    <row r="32" spans="1:18" ht="12.75" customHeight="1" thickBot="1" x14ac:dyDescent="0.25">
      <c r="A32" s="77"/>
      <c r="B32" s="177"/>
      <c r="C32" s="91" t="s">
        <v>71</v>
      </c>
      <c r="D32" s="102"/>
      <c r="E32" s="90">
        <v>0.2</v>
      </c>
      <c r="F32" s="89">
        <f t="shared" si="0"/>
        <v>0</v>
      </c>
      <c r="G32" s="180"/>
      <c r="H32" s="185"/>
      <c r="I32" s="186"/>
      <c r="J32" s="189"/>
      <c r="K32" s="192"/>
      <c r="L32" s="170"/>
      <c r="M32" s="164"/>
      <c r="N32" s="167"/>
      <c r="O32" s="164"/>
      <c r="P32" s="167"/>
      <c r="Q32" s="170"/>
      <c r="R32" s="173"/>
    </row>
    <row r="33" spans="1:18" ht="12.75" customHeight="1" x14ac:dyDescent="0.2">
      <c r="A33" s="174">
        <v>9</v>
      </c>
      <c r="B33" s="175"/>
      <c r="C33" s="97" t="s">
        <v>69</v>
      </c>
      <c r="D33" s="56"/>
      <c r="E33" s="96">
        <v>0.45</v>
      </c>
      <c r="F33" s="95">
        <f t="shared" si="0"/>
        <v>0</v>
      </c>
      <c r="G33" s="178"/>
      <c r="H33" s="181"/>
      <c r="I33" s="182"/>
      <c r="J33" s="187">
        <f>SUM(F33+F34+F35+G33+G34+G35+H33)</f>
        <v>0</v>
      </c>
      <c r="K33" s="190">
        <f>IF(J33&lt;=75,J33,75)</f>
        <v>0</v>
      </c>
      <c r="L33" s="168"/>
      <c r="M33" s="162"/>
      <c r="N33" s="165">
        <f>M33*0.05</f>
        <v>0</v>
      </c>
      <c r="O33" s="162"/>
      <c r="P33" s="165">
        <f>O33*0.05</f>
        <v>0</v>
      </c>
      <c r="Q33" s="168"/>
      <c r="R33" s="171">
        <f>SUM(K33+L33+N33+P33+Q33)</f>
        <v>0</v>
      </c>
    </row>
    <row r="34" spans="1:18" ht="12.75" customHeight="1" x14ac:dyDescent="0.2">
      <c r="A34" s="174"/>
      <c r="B34" s="176"/>
      <c r="C34" s="94" t="s">
        <v>70</v>
      </c>
      <c r="D34" s="101"/>
      <c r="E34" s="93">
        <v>0.24</v>
      </c>
      <c r="F34" s="92">
        <f t="shared" si="0"/>
        <v>0</v>
      </c>
      <c r="G34" s="179"/>
      <c r="H34" s="183"/>
      <c r="I34" s="184"/>
      <c r="J34" s="188"/>
      <c r="K34" s="191"/>
      <c r="L34" s="169"/>
      <c r="M34" s="163"/>
      <c r="N34" s="166"/>
      <c r="O34" s="163"/>
      <c r="P34" s="166"/>
      <c r="Q34" s="169"/>
      <c r="R34" s="172"/>
    </row>
    <row r="35" spans="1:18" ht="12.75" customHeight="1" thickBot="1" x14ac:dyDescent="0.25">
      <c r="A35" s="77"/>
      <c r="B35" s="177"/>
      <c r="C35" s="91" t="s">
        <v>71</v>
      </c>
      <c r="D35" s="58"/>
      <c r="E35" s="90">
        <v>0.2</v>
      </c>
      <c r="F35" s="89">
        <f t="shared" si="0"/>
        <v>0</v>
      </c>
      <c r="G35" s="180"/>
      <c r="H35" s="185"/>
      <c r="I35" s="186"/>
      <c r="J35" s="189"/>
      <c r="K35" s="192"/>
      <c r="L35" s="170"/>
      <c r="M35" s="164"/>
      <c r="N35" s="167"/>
      <c r="O35" s="164"/>
      <c r="P35" s="167"/>
      <c r="Q35" s="170"/>
      <c r="R35" s="173"/>
    </row>
    <row r="36" spans="1:18" ht="12.75" customHeight="1" x14ac:dyDescent="0.2">
      <c r="A36" s="174">
        <v>10</v>
      </c>
      <c r="B36" s="175"/>
      <c r="C36" s="97" t="s">
        <v>69</v>
      </c>
      <c r="D36" s="56"/>
      <c r="E36" s="96">
        <v>0.45</v>
      </c>
      <c r="F36" s="95">
        <f t="shared" si="0"/>
        <v>0</v>
      </c>
      <c r="G36" s="178"/>
      <c r="H36" s="181"/>
      <c r="I36" s="182"/>
      <c r="J36" s="187">
        <f>SUM(F36+F37+F38+G36+G37+G38+H36)</f>
        <v>0</v>
      </c>
      <c r="K36" s="190">
        <f>IF(J36&lt;=75,J36,75)</f>
        <v>0</v>
      </c>
      <c r="L36" s="168"/>
      <c r="M36" s="162"/>
      <c r="N36" s="165">
        <f>M36*0.05</f>
        <v>0</v>
      </c>
      <c r="O36" s="162"/>
      <c r="P36" s="165">
        <f>O36*0.05</f>
        <v>0</v>
      </c>
      <c r="Q36" s="168"/>
      <c r="R36" s="171">
        <f>SUM(K36+L36+N36+P36+Q36)</f>
        <v>0</v>
      </c>
    </row>
    <row r="37" spans="1:18" ht="12.75" customHeight="1" x14ac:dyDescent="0.2">
      <c r="A37" s="174"/>
      <c r="B37" s="176"/>
      <c r="C37" s="94" t="s">
        <v>70</v>
      </c>
      <c r="D37" s="101"/>
      <c r="E37" s="93">
        <v>0.24</v>
      </c>
      <c r="F37" s="92">
        <f t="shared" si="0"/>
        <v>0</v>
      </c>
      <c r="G37" s="179"/>
      <c r="H37" s="183"/>
      <c r="I37" s="184"/>
      <c r="J37" s="188"/>
      <c r="K37" s="191"/>
      <c r="L37" s="169"/>
      <c r="M37" s="163"/>
      <c r="N37" s="166"/>
      <c r="O37" s="163"/>
      <c r="P37" s="166"/>
      <c r="Q37" s="169"/>
      <c r="R37" s="172"/>
    </row>
    <row r="38" spans="1:18" ht="12.75" customHeight="1" thickBot="1" x14ac:dyDescent="0.25">
      <c r="A38" s="77"/>
      <c r="B38" s="177"/>
      <c r="C38" s="91" t="s">
        <v>71</v>
      </c>
      <c r="D38" s="58"/>
      <c r="E38" s="90">
        <v>0.2</v>
      </c>
      <c r="F38" s="89">
        <f t="shared" si="0"/>
        <v>0</v>
      </c>
      <c r="G38" s="180"/>
      <c r="H38" s="185"/>
      <c r="I38" s="186"/>
      <c r="J38" s="189"/>
      <c r="K38" s="192"/>
      <c r="L38" s="170"/>
      <c r="M38" s="164"/>
      <c r="N38" s="167"/>
      <c r="O38" s="164"/>
      <c r="P38" s="167"/>
      <c r="Q38" s="170"/>
      <c r="R38" s="173"/>
    </row>
    <row r="39" spans="1:18" ht="12.75" customHeight="1" x14ac:dyDescent="0.2">
      <c r="A39" s="174">
        <v>11</v>
      </c>
      <c r="B39" s="175"/>
      <c r="C39" s="97" t="s">
        <v>69</v>
      </c>
      <c r="D39" s="56"/>
      <c r="E39" s="96">
        <v>0.45</v>
      </c>
      <c r="F39" s="95">
        <f t="shared" si="0"/>
        <v>0</v>
      </c>
      <c r="G39" s="178"/>
      <c r="H39" s="181"/>
      <c r="I39" s="182"/>
      <c r="J39" s="187">
        <f>SUM(F39+F40+F41+G39+G40+G41+H39)</f>
        <v>0</v>
      </c>
      <c r="K39" s="190">
        <f>IF(J39&lt;=75,J39,75)</f>
        <v>0</v>
      </c>
      <c r="L39" s="168"/>
      <c r="M39" s="162"/>
      <c r="N39" s="165">
        <f>M39*0.05</f>
        <v>0</v>
      </c>
      <c r="O39" s="162"/>
      <c r="P39" s="165">
        <f>O39*0.05</f>
        <v>0</v>
      </c>
      <c r="Q39" s="168"/>
      <c r="R39" s="171">
        <f>SUM(K39+L39+N39+P39+Q39)</f>
        <v>0</v>
      </c>
    </row>
    <row r="40" spans="1:18" ht="12.75" customHeight="1" x14ac:dyDescent="0.2">
      <c r="A40" s="174"/>
      <c r="B40" s="176"/>
      <c r="C40" s="94" t="s">
        <v>70</v>
      </c>
      <c r="D40" s="101"/>
      <c r="E40" s="93">
        <v>0.24</v>
      </c>
      <c r="F40" s="92">
        <f t="shared" si="0"/>
        <v>0</v>
      </c>
      <c r="G40" s="179"/>
      <c r="H40" s="183"/>
      <c r="I40" s="184"/>
      <c r="J40" s="188"/>
      <c r="K40" s="191"/>
      <c r="L40" s="169"/>
      <c r="M40" s="163"/>
      <c r="N40" s="166"/>
      <c r="O40" s="163"/>
      <c r="P40" s="166"/>
      <c r="Q40" s="169"/>
      <c r="R40" s="172"/>
    </row>
    <row r="41" spans="1:18" ht="12.75" customHeight="1" thickBot="1" x14ac:dyDescent="0.25">
      <c r="A41" s="77"/>
      <c r="B41" s="177"/>
      <c r="C41" s="91" t="s">
        <v>71</v>
      </c>
      <c r="D41" s="58"/>
      <c r="E41" s="90">
        <v>0.2</v>
      </c>
      <c r="F41" s="89">
        <f t="shared" si="0"/>
        <v>0</v>
      </c>
      <c r="G41" s="180"/>
      <c r="H41" s="185"/>
      <c r="I41" s="186"/>
      <c r="J41" s="189"/>
      <c r="K41" s="192"/>
      <c r="L41" s="170"/>
      <c r="M41" s="164"/>
      <c r="N41" s="167"/>
      <c r="O41" s="164"/>
      <c r="P41" s="167"/>
      <c r="Q41" s="170"/>
      <c r="R41" s="173"/>
    </row>
    <row r="42" spans="1:18" ht="12.75" customHeight="1" x14ac:dyDescent="0.2">
      <c r="A42" s="174">
        <v>12</v>
      </c>
      <c r="B42" s="175"/>
      <c r="C42" s="97" t="s">
        <v>69</v>
      </c>
      <c r="D42" s="56"/>
      <c r="E42" s="96">
        <v>0.45</v>
      </c>
      <c r="F42" s="95">
        <f t="shared" si="0"/>
        <v>0</v>
      </c>
      <c r="G42" s="178"/>
      <c r="H42" s="181"/>
      <c r="I42" s="182"/>
      <c r="J42" s="187">
        <f>SUM(F42+F43+F44+G42+G43+G44+H42)</f>
        <v>0</v>
      </c>
      <c r="K42" s="190">
        <f>IF(J42&lt;=75,J42,75)</f>
        <v>0</v>
      </c>
      <c r="L42" s="168"/>
      <c r="M42" s="162"/>
      <c r="N42" s="165">
        <f>M42*0.05</f>
        <v>0</v>
      </c>
      <c r="O42" s="162"/>
      <c r="P42" s="165">
        <f>O42*0.05</f>
        <v>0</v>
      </c>
      <c r="Q42" s="168"/>
      <c r="R42" s="171">
        <f>SUM(K42+L42+N42+P42+Q42)</f>
        <v>0</v>
      </c>
    </row>
    <row r="43" spans="1:18" ht="12.75" customHeight="1" x14ac:dyDescent="0.2">
      <c r="A43" s="174"/>
      <c r="B43" s="176"/>
      <c r="C43" s="94" t="s">
        <v>70</v>
      </c>
      <c r="D43" s="101"/>
      <c r="E43" s="93">
        <v>0.24</v>
      </c>
      <c r="F43" s="92">
        <f t="shared" si="0"/>
        <v>0</v>
      </c>
      <c r="G43" s="179"/>
      <c r="H43" s="183"/>
      <c r="I43" s="184"/>
      <c r="J43" s="188"/>
      <c r="K43" s="191"/>
      <c r="L43" s="169"/>
      <c r="M43" s="163"/>
      <c r="N43" s="166"/>
      <c r="O43" s="163"/>
      <c r="P43" s="166"/>
      <c r="Q43" s="169"/>
      <c r="R43" s="172"/>
    </row>
    <row r="44" spans="1:18" ht="12.75" customHeight="1" thickBot="1" x14ac:dyDescent="0.25">
      <c r="A44" s="77"/>
      <c r="B44" s="177"/>
      <c r="C44" s="91" t="s">
        <v>71</v>
      </c>
      <c r="D44" s="58"/>
      <c r="E44" s="90">
        <v>0.2</v>
      </c>
      <c r="F44" s="89">
        <f t="shared" si="0"/>
        <v>0</v>
      </c>
      <c r="G44" s="180"/>
      <c r="H44" s="185"/>
      <c r="I44" s="186"/>
      <c r="J44" s="189"/>
      <c r="K44" s="192"/>
      <c r="L44" s="170"/>
      <c r="M44" s="164"/>
      <c r="N44" s="167"/>
      <c r="O44" s="164"/>
      <c r="P44" s="167"/>
      <c r="Q44" s="170"/>
      <c r="R44" s="173"/>
    </row>
    <row r="45" spans="1:18" ht="12.75" customHeight="1" x14ac:dyDescent="0.2">
      <c r="A45" s="174">
        <v>13</v>
      </c>
      <c r="B45" s="175"/>
      <c r="C45" s="97" t="s">
        <v>69</v>
      </c>
      <c r="D45" s="56"/>
      <c r="E45" s="96">
        <v>0.45</v>
      </c>
      <c r="F45" s="95">
        <f t="shared" si="0"/>
        <v>0</v>
      </c>
      <c r="G45" s="178"/>
      <c r="H45" s="181"/>
      <c r="I45" s="182"/>
      <c r="J45" s="187">
        <f>SUM(F45+F46+F47+G45+G46+G47+H45)</f>
        <v>0</v>
      </c>
      <c r="K45" s="190">
        <f>IF(J45&lt;=75,J45,75)</f>
        <v>0</v>
      </c>
      <c r="L45" s="168"/>
      <c r="M45" s="162"/>
      <c r="N45" s="165">
        <f>M45*0.05</f>
        <v>0</v>
      </c>
      <c r="O45" s="162"/>
      <c r="P45" s="165">
        <f>O45*0.05</f>
        <v>0</v>
      </c>
      <c r="Q45" s="168"/>
      <c r="R45" s="171">
        <f>SUM(K45+L45+N45+P45+Q45)</f>
        <v>0</v>
      </c>
    </row>
    <row r="46" spans="1:18" ht="12.75" customHeight="1" x14ac:dyDescent="0.2">
      <c r="A46" s="174"/>
      <c r="B46" s="176"/>
      <c r="C46" s="94" t="s">
        <v>70</v>
      </c>
      <c r="D46" s="101"/>
      <c r="E46" s="93">
        <v>0.24</v>
      </c>
      <c r="F46" s="92">
        <f t="shared" si="0"/>
        <v>0</v>
      </c>
      <c r="G46" s="179"/>
      <c r="H46" s="183"/>
      <c r="I46" s="184"/>
      <c r="J46" s="188"/>
      <c r="K46" s="191"/>
      <c r="L46" s="169"/>
      <c r="M46" s="163"/>
      <c r="N46" s="166"/>
      <c r="O46" s="163"/>
      <c r="P46" s="166"/>
      <c r="Q46" s="169"/>
      <c r="R46" s="172"/>
    </row>
    <row r="47" spans="1:18" ht="12.75" customHeight="1" thickBot="1" x14ac:dyDescent="0.25">
      <c r="A47" s="77"/>
      <c r="B47" s="177"/>
      <c r="C47" s="91" t="s">
        <v>71</v>
      </c>
      <c r="D47" s="58"/>
      <c r="E47" s="90">
        <v>0.2</v>
      </c>
      <c r="F47" s="89">
        <f t="shared" si="0"/>
        <v>0</v>
      </c>
      <c r="G47" s="180"/>
      <c r="H47" s="185"/>
      <c r="I47" s="186"/>
      <c r="J47" s="189"/>
      <c r="K47" s="192"/>
      <c r="L47" s="170"/>
      <c r="M47" s="164"/>
      <c r="N47" s="167"/>
      <c r="O47" s="164"/>
      <c r="P47" s="167"/>
      <c r="Q47" s="170"/>
      <c r="R47" s="173"/>
    </row>
    <row r="48" spans="1:18" ht="12.75" customHeight="1" x14ac:dyDescent="0.2">
      <c r="A48" s="174">
        <v>14</v>
      </c>
      <c r="B48" s="175"/>
      <c r="C48" s="97" t="s">
        <v>69</v>
      </c>
      <c r="D48" s="56"/>
      <c r="E48" s="96">
        <v>0.45</v>
      </c>
      <c r="F48" s="95">
        <f t="shared" si="0"/>
        <v>0</v>
      </c>
      <c r="G48" s="178"/>
      <c r="H48" s="181"/>
      <c r="I48" s="182"/>
      <c r="J48" s="187">
        <f>SUM(F48+F49+F50+G48+G49+G50+H48)</f>
        <v>0</v>
      </c>
      <c r="K48" s="190">
        <f>IF(J48&lt;=75,J48,75)</f>
        <v>0</v>
      </c>
      <c r="L48" s="168"/>
      <c r="M48" s="162"/>
      <c r="N48" s="165">
        <f>M48*0.05</f>
        <v>0</v>
      </c>
      <c r="O48" s="162"/>
      <c r="P48" s="165">
        <f>O48*0.05</f>
        <v>0</v>
      </c>
      <c r="Q48" s="168"/>
      <c r="R48" s="171">
        <f>SUM(K48+L48+N48+P48+Q48)</f>
        <v>0</v>
      </c>
    </row>
    <row r="49" spans="1:18" ht="12.75" customHeight="1" x14ac:dyDescent="0.2">
      <c r="A49" s="174"/>
      <c r="B49" s="176"/>
      <c r="C49" s="94" t="s">
        <v>70</v>
      </c>
      <c r="D49" s="101"/>
      <c r="E49" s="93">
        <v>0.24</v>
      </c>
      <c r="F49" s="92">
        <f t="shared" si="0"/>
        <v>0</v>
      </c>
      <c r="G49" s="179"/>
      <c r="H49" s="183"/>
      <c r="I49" s="184"/>
      <c r="J49" s="188"/>
      <c r="K49" s="191"/>
      <c r="L49" s="169"/>
      <c r="M49" s="163"/>
      <c r="N49" s="166"/>
      <c r="O49" s="163"/>
      <c r="P49" s="166"/>
      <c r="Q49" s="169"/>
      <c r="R49" s="172"/>
    </row>
    <row r="50" spans="1:18" ht="12.75" customHeight="1" thickBot="1" x14ac:dyDescent="0.25">
      <c r="A50" s="77"/>
      <c r="B50" s="177"/>
      <c r="C50" s="91" t="s">
        <v>71</v>
      </c>
      <c r="D50" s="58"/>
      <c r="E50" s="90">
        <v>0.2</v>
      </c>
      <c r="F50" s="89">
        <f t="shared" si="0"/>
        <v>0</v>
      </c>
      <c r="G50" s="180"/>
      <c r="H50" s="185"/>
      <c r="I50" s="186"/>
      <c r="J50" s="189"/>
      <c r="K50" s="192"/>
      <c r="L50" s="170"/>
      <c r="M50" s="164"/>
      <c r="N50" s="167"/>
      <c r="O50" s="164"/>
      <c r="P50" s="167"/>
      <c r="Q50" s="170"/>
      <c r="R50" s="173"/>
    </row>
    <row r="51" spans="1:18" ht="12.75" customHeight="1" x14ac:dyDescent="0.2">
      <c r="A51" s="174">
        <v>15</v>
      </c>
      <c r="B51" s="175"/>
      <c r="C51" s="97" t="s">
        <v>69</v>
      </c>
      <c r="D51" s="56"/>
      <c r="E51" s="96">
        <v>0.45</v>
      </c>
      <c r="F51" s="95">
        <f t="shared" si="0"/>
        <v>0</v>
      </c>
      <c r="G51" s="178"/>
      <c r="H51" s="181"/>
      <c r="I51" s="182"/>
      <c r="J51" s="187">
        <f>SUM(F51+F52+F53+G51+G52+G53+H51)</f>
        <v>0</v>
      </c>
      <c r="K51" s="190">
        <f>IF(J51&lt;=75,J51,75)</f>
        <v>0</v>
      </c>
      <c r="L51" s="168"/>
      <c r="M51" s="162"/>
      <c r="N51" s="165">
        <f>M51*0.05</f>
        <v>0</v>
      </c>
      <c r="O51" s="162"/>
      <c r="P51" s="165">
        <f>O51*0.05</f>
        <v>0</v>
      </c>
      <c r="Q51" s="168"/>
      <c r="R51" s="171">
        <f>SUM(K51+L51+N51+P51+Q51)</f>
        <v>0</v>
      </c>
    </row>
    <row r="52" spans="1:18" ht="12.75" customHeight="1" x14ac:dyDescent="0.2">
      <c r="A52" s="174"/>
      <c r="B52" s="176"/>
      <c r="C52" s="94" t="s">
        <v>70</v>
      </c>
      <c r="D52" s="101"/>
      <c r="E52" s="93">
        <v>0.24</v>
      </c>
      <c r="F52" s="92">
        <f t="shared" si="0"/>
        <v>0</v>
      </c>
      <c r="G52" s="179"/>
      <c r="H52" s="183"/>
      <c r="I52" s="184"/>
      <c r="J52" s="188"/>
      <c r="K52" s="191"/>
      <c r="L52" s="169"/>
      <c r="M52" s="163"/>
      <c r="N52" s="166"/>
      <c r="O52" s="163"/>
      <c r="P52" s="166"/>
      <c r="Q52" s="169"/>
      <c r="R52" s="172"/>
    </row>
    <row r="53" spans="1:18" ht="12.75" customHeight="1" thickBot="1" x14ac:dyDescent="0.25">
      <c r="A53" s="77"/>
      <c r="B53" s="177"/>
      <c r="C53" s="91" t="s">
        <v>71</v>
      </c>
      <c r="D53" s="58"/>
      <c r="E53" s="90">
        <v>0.2</v>
      </c>
      <c r="F53" s="89">
        <f t="shared" si="0"/>
        <v>0</v>
      </c>
      <c r="G53" s="180"/>
      <c r="H53" s="185"/>
      <c r="I53" s="186"/>
      <c r="J53" s="189"/>
      <c r="K53" s="192"/>
      <c r="L53" s="170"/>
      <c r="M53" s="164"/>
      <c r="N53" s="167"/>
      <c r="O53" s="164"/>
      <c r="P53" s="167"/>
      <c r="Q53" s="170"/>
      <c r="R53" s="173"/>
    </row>
    <row r="54" spans="1:18" ht="12.75" customHeight="1" x14ac:dyDescent="0.2">
      <c r="A54" s="174">
        <v>16</v>
      </c>
      <c r="B54" s="175"/>
      <c r="C54" s="97" t="s">
        <v>69</v>
      </c>
      <c r="D54" s="56"/>
      <c r="E54" s="96">
        <v>0.45</v>
      </c>
      <c r="F54" s="95">
        <f t="shared" si="0"/>
        <v>0</v>
      </c>
      <c r="G54" s="178"/>
      <c r="H54" s="181"/>
      <c r="I54" s="182"/>
      <c r="J54" s="187">
        <f>SUM(F54+F55+F56+G54+G55+G56+H54)</f>
        <v>0</v>
      </c>
      <c r="K54" s="190">
        <f>IF(J54&lt;=75,J54,75)</f>
        <v>0</v>
      </c>
      <c r="L54" s="168"/>
      <c r="M54" s="162"/>
      <c r="N54" s="165">
        <f>M54*0.05</f>
        <v>0</v>
      </c>
      <c r="O54" s="162"/>
      <c r="P54" s="165">
        <f>O54*0.05</f>
        <v>0</v>
      </c>
      <c r="Q54" s="168"/>
      <c r="R54" s="171">
        <f>SUM(K54+L54+N54+P54+Q54)</f>
        <v>0</v>
      </c>
    </row>
    <row r="55" spans="1:18" ht="12.75" customHeight="1" x14ac:dyDescent="0.2">
      <c r="A55" s="174"/>
      <c r="B55" s="176"/>
      <c r="C55" s="94" t="s">
        <v>70</v>
      </c>
      <c r="D55" s="101"/>
      <c r="E55" s="93">
        <v>0.24</v>
      </c>
      <c r="F55" s="92">
        <f t="shared" si="0"/>
        <v>0</v>
      </c>
      <c r="G55" s="179"/>
      <c r="H55" s="183"/>
      <c r="I55" s="184"/>
      <c r="J55" s="188"/>
      <c r="K55" s="191"/>
      <c r="L55" s="169"/>
      <c r="M55" s="163"/>
      <c r="N55" s="166"/>
      <c r="O55" s="163"/>
      <c r="P55" s="166"/>
      <c r="Q55" s="169"/>
      <c r="R55" s="172"/>
    </row>
    <row r="56" spans="1:18" ht="12.75" customHeight="1" thickBot="1" x14ac:dyDescent="0.25">
      <c r="A56" s="77"/>
      <c r="B56" s="177"/>
      <c r="C56" s="91" t="s">
        <v>71</v>
      </c>
      <c r="D56" s="58"/>
      <c r="E56" s="90">
        <v>0.2</v>
      </c>
      <c r="F56" s="89">
        <f t="shared" si="0"/>
        <v>0</v>
      </c>
      <c r="G56" s="180"/>
      <c r="H56" s="185"/>
      <c r="I56" s="186"/>
      <c r="J56" s="189"/>
      <c r="K56" s="192"/>
      <c r="L56" s="170"/>
      <c r="M56" s="164"/>
      <c r="N56" s="167"/>
      <c r="O56" s="164"/>
      <c r="P56" s="167"/>
      <c r="Q56" s="170"/>
      <c r="R56" s="173"/>
    </row>
    <row r="57" spans="1:18" ht="12.75" customHeight="1" x14ac:dyDescent="0.2">
      <c r="A57" s="174">
        <v>17</v>
      </c>
      <c r="B57" s="175"/>
      <c r="C57" s="97" t="s">
        <v>69</v>
      </c>
      <c r="D57" s="56"/>
      <c r="E57" s="96">
        <v>0.45</v>
      </c>
      <c r="F57" s="95">
        <f t="shared" si="0"/>
        <v>0</v>
      </c>
      <c r="G57" s="178"/>
      <c r="H57" s="181"/>
      <c r="I57" s="182"/>
      <c r="J57" s="187">
        <f>SUM(F57+F58+F59+G57+G58+G59+H57)</f>
        <v>0</v>
      </c>
      <c r="K57" s="190">
        <f>IF(J57&lt;=75,J57,75)</f>
        <v>0</v>
      </c>
      <c r="L57" s="168"/>
      <c r="M57" s="162"/>
      <c r="N57" s="165">
        <f>M57*0.05</f>
        <v>0</v>
      </c>
      <c r="O57" s="162"/>
      <c r="P57" s="165">
        <f>O57*0.05</f>
        <v>0</v>
      </c>
      <c r="Q57" s="168"/>
      <c r="R57" s="171">
        <f>SUM(K57+L57+N57+P57+Q57)</f>
        <v>0</v>
      </c>
    </row>
    <row r="58" spans="1:18" ht="12.75" customHeight="1" x14ac:dyDescent="0.2">
      <c r="A58" s="174"/>
      <c r="B58" s="176"/>
      <c r="C58" s="94" t="s">
        <v>70</v>
      </c>
      <c r="D58" s="101"/>
      <c r="E58" s="93">
        <v>0.24</v>
      </c>
      <c r="F58" s="92">
        <f t="shared" si="0"/>
        <v>0</v>
      </c>
      <c r="G58" s="179"/>
      <c r="H58" s="183"/>
      <c r="I58" s="184"/>
      <c r="J58" s="188"/>
      <c r="K58" s="191"/>
      <c r="L58" s="169"/>
      <c r="M58" s="163"/>
      <c r="N58" s="166"/>
      <c r="O58" s="163"/>
      <c r="P58" s="166"/>
      <c r="Q58" s="169"/>
      <c r="R58" s="172"/>
    </row>
    <row r="59" spans="1:18" ht="12.75" customHeight="1" thickBot="1" x14ac:dyDescent="0.25">
      <c r="A59" s="77"/>
      <c r="B59" s="177"/>
      <c r="C59" s="91" t="s">
        <v>71</v>
      </c>
      <c r="D59" s="58"/>
      <c r="E59" s="90">
        <v>0.2</v>
      </c>
      <c r="F59" s="89">
        <f t="shared" si="0"/>
        <v>0</v>
      </c>
      <c r="G59" s="180"/>
      <c r="H59" s="185"/>
      <c r="I59" s="186"/>
      <c r="J59" s="189"/>
      <c r="K59" s="192"/>
      <c r="L59" s="170"/>
      <c r="M59" s="164"/>
      <c r="N59" s="167"/>
      <c r="O59" s="164"/>
      <c r="P59" s="167"/>
      <c r="Q59" s="170"/>
      <c r="R59" s="173"/>
    </row>
    <row r="60" spans="1:18" ht="12.75" customHeight="1" x14ac:dyDescent="0.2">
      <c r="A60" s="174">
        <v>18</v>
      </c>
      <c r="B60" s="175"/>
      <c r="C60" s="97" t="s">
        <v>69</v>
      </c>
      <c r="D60" s="56"/>
      <c r="E60" s="96">
        <v>0.45</v>
      </c>
      <c r="F60" s="95">
        <f t="shared" si="0"/>
        <v>0</v>
      </c>
      <c r="G60" s="178"/>
      <c r="H60" s="181"/>
      <c r="I60" s="182"/>
      <c r="J60" s="187">
        <f>SUM(F60+F61+F62+G60+G61+G62+H60)</f>
        <v>0</v>
      </c>
      <c r="K60" s="190">
        <f>IF(J60&lt;=75,J60,75)</f>
        <v>0</v>
      </c>
      <c r="L60" s="168"/>
      <c r="M60" s="162"/>
      <c r="N60" s="165">
        <f>M60*0.05</f>
        <v>0</v>
      </c>
      <c r="O60" s="162"/>
      <c r="P60" s="165">
        <f>O60*0.05</f>
        <v>0</v>
      </c>
      <c r="Q60" s="168"/>
      <c r="R60" s="171">
        <f>SUM(K60+L60+N60+P60+Q60)</f>
        <v>0</v>
      </c>
    </row>
    <row r="61" spans="1:18" ht="12.75" customHeight="1" x14ac:dyDescent="0.2">
      <c r="A61" s="174"/>
      <c r="B61" s="176"/>
      <c r="C61" s="94" t="s">
        <v>70</v>
      </c>
      <c r="D61" s="101"/>
      <c r="E61" s="93">
        <v>0.24</v>
      </c>
      <c r="F61" s="92">
        <f t="shared" si="0"/>
        <v>0</v>
      </c>
      <c r="G61" s="179"/>
      <c r="H61" s="183"/>
      <c r="I61" s="184"/>
      <c r="J61" s="188"/>
      <c r="K61" s="191"/>
      <c r="L61" s="169"/>
      <c r="M61" s="163"/>
      <c r="N61" s="166"/>
      <c r="O61" s="163"/>
      <c r="P61" s="166"/>
      <c r="Q61" s="169"/>
      <c r="R61" s="172"/>
    </row>
    <row r="62" spans="1:18" ht="12.75" customHeight="1" thickBot="1" x14ac:dyDescent="0.25">
      <c r="A62" s="77"/>
      <c r="B62" s="177"/>
      <c r="C62" s="91" t="s">
        <v>71</v>
      </c>
      <c r="D62" s="58"/>
      <c r="E62" s="90">
        <v>0.2</v>
      </c>
      <c r="F62" s="89">
        <f t="shared" si="0"/>
        <v>0</v>
      </c>
      <c r="G62" s="180"/>
      <c r="H62" s="185"/>
      <c r="I62" s="186"/>
      <c r="J62" s="189"/>
      <c r="K62" s="192"/>
      <c r="L62" s="170"/>
      <c r="M62" s="164"/>
      <c r="N62" s="167"/>
      <c r="O62" s="164"/>
      <c r="P62" s="167"/>
      <c r="Q62" s="170"/>
      <c r="R62" s="173"/>
    </row>
    <row r="63" spans="1:18" ht="12.75" customHeight="1" x14ac:dyDescent="0.2">
      <c r="A63" s="174">
        <v>19</v>
      </c>
      <c r="B63" s="175"/>
      <c r="C63" s="97" t="s">
        <v>69</v>
      </c>
      <c r="D63" s="56"/>
      <c r="E63" s="96">
        <v>0.45</v>
      </c>
      <c r="F63" s="95">
        <f t="shared" si="0"/>
        <v>0</v>
      </c>
      <c r="G63" s="178"/>
      <c r="H63" s="181"/>
      <c r="I63" s="182"/>
      <c r="J63" s="187">
        <f>SUM(F63+F64+F65+G63+G64+G65+H63)</f>
        <v>0</v>
      </c>
      <c r="K63" s="190">
        <f>IF(J63&lt;=75,J63,75)</f>
        <v>0</v>
      </c>
      <c r="L63" s="168"/>
      <c r="M63" s="162"/>
      <c r="N63" s="165">
        <f>M63*0.05</f>
        <v>0</v>
      </c>
      <c r="O63" s="162"/>
      <c r="P63" s="165">
        <f>O63*0.05</f>
        <v>0</v>
      </c>
      <c r="Q63" s="168"/>
      <c r="R63" s="171">
        <f>SUM(K63+L63+N63+P63+Q63)</f>
        <v>0</v>
      </c>
    </row>
    <row r="64" spans="1:18" ht="12.75" customHeight="1" x14ac:dyDescent="0.2">
      <c r="A64" s="174"/>
      <c r="B64" s="176"/>
      <c r="C64" s="94" t="s">
        <v>70</v>
      </c>
      <c r="D64" s="101"/>
      <c r="E64" s="93">
        <v>0.24</v>
      </c>
      <c r="F64" s="92">
        <f t="shared" si="0"/>
        <v>0</v>
      </c>
      <c r="G64" s="179"/>
      <c r="H64" s="183"/>
      <c r="I64" s="184"/>
      <c r="J64" s="188"/>
      <c r="K64" s="191"/>
      <c r="L64" s="169"/>
      <c r="M64" s="163"/>
      <c r="N64" s="166"/>
      <c r="O64" s="163"/>
      <c r="P64" s="166"/>
      <c r="Q64" s="169"/>
      <c r="R64" s="172"/>
    </row>
    <row r="65" spans="1:18" ht="12.75" customHeight="1" thickBot="1" x14ac:dyDescent="0.25">
      <c r="A65" s="77"/>
      <c r="B65" s="177"/>
      <c r="C65" s="91" t="s">
        <v>71</v>
      </c>
      <c r="D65" s="58"/>
      <c r="E65" s="90">
        <v>0.2</v>
      </c>
      <c r="F65" s="89">
        <f t="shared" si="0"/>
        <v>0</v>
      </c>
      <c r="G65" s="180"/>
      <c r="H65" s="185"/>
      <c r="I65" s="186"/>
      <c r="J65" s="189"/>
      <c r="K65" s="192"/>
      <c r="L65" s="170"/>
      <c r="M65" s="164"/>
      <c r="N65" s="167"/>
      <c r="O65" s="164"/>
      <c r="P65" s="167"/>
      <c r="Q65" s="170"/>
      <c r="R65" s="173"/>
    </row>
    <row r="66" spans="1:18" ht="12.75" customHeight="1" x14ac:dyDescent="0.2">
      <c r="A66" s="174">
        <v>20</v>
      </c>
      <c r="B66" s="175"/>
      <c r="C66" s="97" t="s">
        <v>69</v>
      </c>
      <c r="D66" s="56"/>
      <c r="E66" s="96">
        <v>0.45</v>
      </c>
      <c r="F66" s="95">
        <f t="shared" ref="F66:F74" si="1">SUM(D66*E66)</f>
        <v>0</v>
      </c>
      <c r="G66" s="178"/>
      <c r="H66" s="181"/>
      <c r="I66" s="182"/>
      <c r="J66" s="187">
        <f>SUM(F66+F67+F68+G66+G67+G68+H66)</f>
        <v>0</v>
      </c>
      <c r="K66" s="190">
        <f>IF(J66&lt;=75,J66,75)</f>
        <v>0</v>
      </c>
      <c r="L66" s="168"/>
      <c r="M66" s="162"/>
      <c r="N66" s="165">
        <f>M66*0.05</f>
        <v>0</v>
      </c>
      <c r="O66" s="162"/>
      <c r="P66" s="165">
        <f>O66*0.05</f>
        <v>0</v>
      </c>
      <c r="Q66" s="168"/>
      <c r="R66" s="171">
        <f>SUM(K66+L66+N66+P66+Q66)</f>
        <v>0</v>
      </c>
    </row>
    <row r="67" spans="1:18" ht="12.75" customHeight="1" x14ac:dyDescent="0.2">
      <c r="A67" s="174"/>
      <c r="B67" s="176"/>
      <c r="C67" s="94" t="s">
        <v>70</v>
      </c>
      <c r="D67" s="101"/>
      <c r="E67" s="93">
        <v>0.24</v>
      </c>
      <c r="F67" s="92">
        <f t="shared" si="1"/>
        <v>0</v>
      </c>
      <c r="G67" s="179"/>
      <c r="H67" s="183"/>
      <c r="I67" s="184"/>
      <c r="J67" s="188"/>
      <c r="K67" s="191"/>
      <c r="L67" s="169"/>
      <c r="M67" s="163"/>
      <c r="N67" s="166"/>
      <c r="O67" s="163"/>
      <c r="P67" s="166"/>
      <c r="Q67" s="169"/>
      <c r="R67" s="172"/>
    </row>
    <row r="68" spans="1:18" ht="12.75" customHeight="1" thickBot="1" x14ac:dyDescent="0.25">
      <c r="A68" s="77"/>
      <c r="B68" s="177"/>
      <c r="C68" s="91" t="s">
        <v>71</v>
      </c>
      <c r="D68" s="58"/>
      <c r="E68" s="90">
        <v>0.2</v>
      </c>
      <c r="F68" s="89">
        <f t="shared" si="1"/>
        <v>0</v>
      </c>
      <c r="G68" s="180"/>
      <c r="H68" s="185"/>
      <c r="I68" s="186"/>
      <c r="J68" s="189"/>
      <c r="K68" s="192"/>
      <c r="L68" s="170"/>
      <c r="M68" s="164"/>
      <c r="N68" s="167"/>
      <c r="O68" s="164"/>
      <c r="P68" s="167"/>
      <c r="Q68" s="170"/>
      <c r="R68" s="173"/>
    </row>
    <row r="69" spans="1:18" ht="12.75" customHeight="1" x14ac:dyDescent="0.2">
      <c r="A69" s="174">
        <v>21</v>
      </c>
      <c r="B69" s="175"/>
      <c r="C69" s="97" t="s">
        <v>69</v>
      </c>
      <c r="D69" s="56"/>
      <c r="E69" s="96">
        <v>0.45</v>
      </c>
      <c r="F69" s="95">
        <f t="shared" si="1"/>
        <v>0</v>
      </c>
      <c r="G69" s="178"/>
      <c r="H69" s="181"/>
      <c r="I69" s="182"/>
      <c r="J69" s="187">
        <f>SUM(F69+F70+F71+G69+G70+G71+H69)</f>
        <v>0</v>
      </c>
      <c r="K69" s="190">
        <f>IF(J69&lt;=75,J69,75)</f>
        <v>0</v>
      </c>
      <c r="L69" s="168"/>
      <c r="M69" s="162"/>
      <c r="N69" s="165">
        <f>M69*0.05</f>
        <v>0</v>
      </c>
      <c r="O69" s="162"/>
      <c r="P69" s="165">
        <f>O69*0.05</f>
        <v>0</v>
      </c>
      <c r="Q69" s="168"/>
      <c r="R69" s="171">
        <f>SUM(K69+L69+N69+P69+Q69)</f>
        <v>0</v>
      </c>
    </row>
    <row r="70" spans="1:18" ht="12.75" customHeight="1" x14ac:dyDescent="0.2">
      <c r="A70" s="174"/>
      <c r="B70" s="176"/>
      <c r="C70" s="94" t="s">
        <v>70</v>
      </c>
      <c r="D70" s="101"/>
      <c r="E70" s="93">
        <v>0.24</v>
      </c>
      <c r="F70" s="92">
        <f t="shared" si="1"/>
        <v>0</v>
      </c>
      <c r="G70" s="179"/>
      <c r="H70" s="183"/>
      <c r="I70" s="184"/>
      <c r="J70" s="188"/>
      <c r="K70" s="191"/>
      <c r="L70" s="169"/>
      <c r="M70" s="163"/>
      <c r="N70" s="166"/>
      <c r="O70" s="163"/>
      <c r="P70" s="166"/>
      <c r="Q70" s="169"/>
      <c r="R70" s="172"/>
    </row>
    <row r="71" spans="1:18" ht="12.75" customHeight="1" thickBot="1" x14ac:dyDescent="0.25">
      <c r="A71" s="77"/>
      <c r="B71" s="177"/>
      <c r="C71" s="91" t="s">
        <v>71</v>
      </c>
      <c r="D71" s="58"/>
      <c r="E71" s="90">
        <v>0.2</v>
      </c>
      <c r="F71" s="89">
        <f t="shared" si="1"/>
        <v>0</v>
      </c>
      <c r="G71" s="180"/>
      <c r="H71" s="185"/>
      <c r="I71" s="186"/>
      <c r="J71" s="189"/>
      <c r="K71" s="192"/>
      <c r="L71" s="170"/>
      <c r="M71" s="164"/>
      <c r="N71" s="167"/>
      <c r="O71" s="164"/>
      <c r="P71" s="167"/>
      <c r="Q71" s="170"/>
      <c r="R71" s="173"/>
    </row>
    <row r="72" spans="1:18" ht="12.75" customHeight="1" x14ac:dyDescent="0.2">
      <c r="A72" s="174">
        <v>22</v>
      </c>
      <c r="B72" s="175"/>
      <c r="C72" s="97" t="s">
        <v>69</v>
      </c>
      <c r="D72" s="56"/>
      <c r="E72" s="96">
        <v>0.45</v>
      </c>
      <c r="F72" s="95">
        <f t="shared" si="1"/>
        <v>0</v>
      </c>
      <c r="G72" s="178"/>
      <c r="H72" s="181"/>
      <c r="I72" s="182"/>
      <c r="J72" s="187">
        <f>SUM(F72+F73+F74+G72+G73+G74+H72)</f>
        <v>0</v>
      </c>
      <c r="K72" s="190">
        <f>IF(J72&lt;=75,J72,75)</f>
        <v>0</v>
      </c>
      <c r="L72" s="168"/>
      <c r="M72" s="162"/>
      <c r="N72" s="165">
        <f>M72*0.05</f>
        <v>0</v>
      </c>
      <c r="O72" s="162"/>
      <c r="P72" s="165">
        <f>O72*0.05</f>
        <v>0</v>
      </c>
      <c r="Q72" s="168"/>
      <c r="R72" s="171">
        <f>SUM(K72+L72+N72+P72+Q72)</f>
        <v>0</v>
      </c>
    </row>
    <row r="73" spans="1:18" ht="12.75" customHeight="1" x14ac:dyDescent="0.2">
      <c r="A73" s="174"/>
      <c r="B73" s="176"/>
      <c r="C73" s="94" t="s">
        <v>70</v>
      </c>
      <c r="D73" s="101"/>
      <c r="E73" s="93">
        <v>0.24</v>
      </c>
      <c r="F73" s="92">
        <f t="shared" si="1"/>
        <v>0</v>
      </c>
      <c r="G73" s="179"/>
      <c r="H73" s="183"/>
      <c r="I73" s="184"/>
      <c r="J73" s="188"/>
      <c r="K73" s="191"/>
      <c r="L73" s="169"/>
      <c r="M73" s="163"/>
      <c r="N73" s="166"/>
      <c r="O73" s="163"/>
      <c r="P73" s="166"/>
      <c r="Q73" s="169"/>
      <c r="R73" s="172"/>
    </row>
    <row r="74" spans="1:18" ht="12.75" customHeight="1" thickBot="1" x14ac:dyDescent="0.25">
      <c r="A74" s="77"/>
      <c r="B74" s="177"/>
      <c r="C74" s="91" t="s">
        <v>71</v>
      </c>
      <c r="D74" s="58"/>
      <c r="E74" s="90">
        <v>0.2</v>
      </c>
      <c r="F74" s="89">
        <f t="shared" si="1"/>
        <v>0</v>
      </c>
      <c r="G74" s="180"/>
      <c r="H74" s="185"/>
      <c r="I74" s="186"/>
      <c r="J74" s="189"/>
      <c r="K74" s="192"/>
      <c r="L74" s="170"/>
      <c r="M74" s="164"/>
      <c r="N74" s="167"/>
      <c r="O74" s="164"/>
      <c r="P74" s="167"/>
      <c r="Q74" s="170"/>
      <c r="R74" s="173"/>
    </row>
    <row r="75" spans="1:18" ht="12.75" customHeight="1" x14ac:dyDescent="0.2">
      <c r="A75" s="174">
        <v>23</v>
      </c>
      <c r="B75" s="175"/>
      <c r="C75" s="97" t="s">
        <v>69</v>
      </c>
      <c r="D75" s="56"/>
      <c r="E75" s="96">
        <v>0.45</v>
      </c>
      <c r="F75" s="95">
        <f t="shared" ref="F75:F136" si="2">SUM(D75*E75)</f>
        <v>0</v>
      </c>
      <c r="G75" s="178"/>
      <c r="H75" s="181"/>
      <c r="I75" s="182"/>
      <c r="J75" s="187">
        <f>SUM(F75+F76+F77+G75+G76+G77+H75)</f>
        <v>0</v>
      </c>
      <c r="K75" s="190">
        <f>IF(J75&lt;=75,J75,75)</f>
        <v>0</v>
      </c>
      <c r="L75" s="168"/>
      <c r="M75" s="162"/>
      <c r="N75" s="165">
        <f>M75*0.05</f>
        <v>0</v>
      </c>
      <c r="O75" s="162"/>
      <c r="P75" s="165">
        <f>O75*0.05</f>
        <v>0</v>
      </c>
      <c r="Q75" s="168"/>
      <c r="R75" s="171">
        <f>SUM(K75+L75+N75+P75+Q75)</f>
        <v>0</v>
      </c>
    </row>
    <row r="76" spans="1:18" ht="12.75" customHeight="1" x14ac:dyDescent="0.2">
      <c r="A76" s="174"/>
      <c r="B76" s="176"/>
      <c r="C76" s="94" t="s">
        <v>70</v>
      </c>
      <c r="D76" s="101"/>
      <c r="E76" s="93">
        <v>0.24</v>
      </c>
      <c r="F76" s="92">
        <f t="shared" si="2"/>
        <v>0</v>
      </c>
      <c r="G76" s="179"/>
      <c r="H76" s="183"/>
      <c r="I76" s="184"/>
      <c r="J76" s="188"/>
      <c r="K76" s="191"/>
      <c r="L76" s="169"/>
      <c r="M76" s="163"/>
      <c r="N76" s="166"/>
      <c r="O76" s="163"/>
      <c r="P76" s="166"/>
      <c r="Q76" s="169"/>
      <c r="R76" s="172"/>
    </row>
    <row r="77" spans="1:18" ht="12.75" customHeight="1" thickBot="1" x14ac:dyDescent="0.25">
      <c r="A77" s="77"/>
      <c r="B77" s="177"/>
      <c r="C77" s="91" t="s">
        <v>71</v>
      </c>
      <c r="D77" s="58"/>
      <c r="E77" s="90">
        <v>0.2</v>
      </c>
      <c r="F77" s="89">
        <f t="shared" si="2"/>
        <v>0</v>
      </c>
      <c r="G77" s="180"/>
      <c r="H77" s="185"/>
      <c r="I77" s="186"/>
      <c r="J77" s="189"/>
      <c r="K77" s="192"/>
      <c r="L77" s="170"/>
      <c r="M77" s="164"/>
      <c r="N77" s="167"/>
      <c r="O77" s="164"/>
      <c r="P77" s="167"/>
      <c r="Q77" s="170"/>
      <c r="R77" s="173"/>
    </row>
    <row r="78" spans="1:18" ht="12.75" customHeight="1" x14ac:dyDescent="0.2">
      <c r="A78" s="174">
        <v>24</v>
      </c>
      <c r="B78" s="175"/>
      <c r="C78" s="97" t="s">
        <v>69</v>
      </c>
      <c r="D78" s="56"/>
      <c r="E78" s="96">
        <v>0.45</v>
      </c>
      <c r="F78" s="95">
        <f t="shared" si="2"/>
        <v>0</v>
      </c>
      <c r="G78" s="178"/>
      <c r="H78" s="181"/>
      <c r="I78" s="182"/>
      <c r="J78" s="187">
        <f>SUM(F78+F79+F80+G78+G79+G80+H78)</f>
        <v>0</v>
      </c>
      <c r="K78" s="190">
        <f>IF(J78&lt;=75,J78,75)</f>
        <v>0</v>
      </c>
      <c r="L78" s="168"/>
      <c r="M78" s="162"/>
      <c r="N78" s="165">
        <f>M78*0.05</f>
        <v>0</v>
      </c>
      <c r="O78" s="162"/>
      <c r="P78" s="165">
        <f>O78*0.05</f>
        <v>0</v>
      </c>
      <c r="Q78" s="168"/>
      <c r="R78" s="171">
        <f>SUM(K78+L78+N78+P78+Q78)</f>
        <v>0</v>
      </c>
    </row>
    <row r="79" spans="1:18" ht="12.75" customHeight="1" x14ac:dyDescent="0.2">
      <c r="A79" s="174"/>
      <c r="B79" s="176"/>
      <c r="C79" s="94" t="s">
        <v>70</v>
      </c>
      <c r="D79" s="101"/>
      <c r="E79" s="93">
        <v>0.24</v>
      </c>
      <c r="F79" s="92">
        <f t="shared" si="2"/>
        <v>0</v>
      </c>
      <c r="G79" s="179"/>
      <c r="H79" s="183"/>
      <c r="I79" s="184"/>
      <c r="J79" s="188"/>
      <c r="K79" s="191"/>
      <c r="L79" s="169"/>
      <c r="M79" s="163"/>
      <c r="N79" s="166"/>
      <c r="O79" s="163"/>
      <c r="P79" s="166"/>
      <c r="Q79" s="169"/>
      <c r="R79" s="172"/>
    </row>
    <row r="80" spans="1:18" ht="12.75" customHeight="1" thickBot="1" x14ac:dyDescent="0.25">
      <c r="A80" s="77"/>
      <c r="B80" s="177"/>
      <c r="C80" s="91" t="s">
        <v>71</v>
      </c>
      <c r="D80" s="58"/>
      <c r="E80" s="90">
        <v>0.2</v>
      </c>
      <c r="F80" s="89">
        <f t="shared" si="2"/>
        <v>0</v>
      </c>
      <c r="G80" s="180"/>
      <c r="H80" s="185"/>
      <c r="I80" s="186"/>
      <c r="J80" s="189"/>
      <c r="K80" s="192"/>
      <c r="L80" s="170"/>
      <c r="M80" s="164"/>
      <c r="N80" s="167"/>
      <c r="O80" s="164"/>
      <c r="P80" s="167"/>
      <c r="Q80" s="170"/>
      <c r="R80" s="173"/>
    </row>
    <row r="81" spans="1:18" ht="12.75" customHeight="1" x14ac:dyDescent="0.2">
      <c r="A81" s="174">
        <v>25</v>
      </c>
      <c r="B81" s="175"/>
      <c r="C81" s="97" t="s">
        <v>69</v>
      </c>
      <c r="D81" s="56"/>
      <c r="E81" s="96">
        <v>0.45</v>
      </c>
      <c r="F81" s="95">
        <f t="shared" si="2"/>
        <v>0</v>
      </c>
      <c r="G81" s="178"/>
      <c r="H81" s="181"/>
      <c r="I81" s="182"/>
      <c r="J81" s="187">
        <f>SUM(F81+F82+F83+G81+G82+G83+H81)</f>
        <v>0</v>
      </c>
      <c r="K81" s="190">
        <f>IF(J81&lt;=75,J81,75)</f>
        <v>0</v>
      </c>
      <c r="L81" s="168"/>
      <c r="M81" s="162"/>
      <c r="N81" s="165">
        <f>M81*0.05</f>
        <v>0</v>
      </c>
      <c r="O81" s="162"/>
      <c r="P81" s="165">
        <f>O81*0.05</f>
        <v>0</v>
      </c>
      <c r="Q81" s="168"/>
      <c r="R81" s="171">
        <f>SUM(K81+L81+N81+P81+Q81)</f>
        <v>0</v>
      </c>
    </row>
    <row r="82" spans="1:18" ht="12.75" customHeight="1" x14ac:dyDescent="0.2">
      <c r="A82" s="174"/>
      <c r="B82" s="176"/>
      <c r="C82" s="94" t="s">
        <v>70</v>
      </c>
      <c r="D82" s="101"/>
      <c r="E82" s="93">
        <v>0.24</v>
      </c>
      <c r="F82" s="92">
        <f t="shared" si="2"/>
        <v>0</v>
      </c>
      <c r="G82" s="179"/>
      <c r="H82" s="183"/>
      <c r="I82" s="184"/>
      <c r="J82" s="188"/>
      <c r="K82" s="191"/>
      <c r="L82" s="169"/>
      <c r="M82" s="163"/>
      <c r="N82" s="166"/>
      <c r="O82" s="163"/>
      <c r="P82" s="166"/>
      <c r="Q82" s="169"/>
      <c r="R82" s="172"/>
    </row>
    <row r="83" spans="1:18" ht="12.75" customHeight="1" thickBot="1" x14ac:dyDescent="0.25">
      <c r="A83" s="77"/>
      <c r="B83" s="177"/>
      <c r="C83" s="91" t="s">
        <v>71</v>
      </c>
      <c r="D83" s="58"/>
      <c r="E83" s="90">
        <v>0.2</v>
      </c>
      <c r="F83" s="89">
        <f t="shared" si="2"/>
        <v>0</v>
      </c>
      <c r="G83" s="180"/>
      <c r="H83" s="185"/>
      <c r="I83" s="186"/>
      <c r="J83" s="189"/>
      <c r="K83" s="192"/>
      <c r="L83" s="170"/>
      <c r="M83" s="164"/>
      <c r="N83" s="167"/>
      <c r="O83" s="164"/>
      <c r="P83" s="167"/>
      <c r="Q83" s="170"/>
      <c r="R83" s="173"/>
    </row>
    <row r="84" spans="1:18" ht="12.75" customHeight="1" x14ac:dyDescent="0.2">
      <c r="A84" s="174">
        <v>26</v>
      </c>
      <c r="B84" s="175"/>
      <c r="C84" s="97" t="s">
        <v>69</v>
      </c>
      <c r="D84" s="56"/>
      <c r="E84" s="96">
        <v>0.45</v>
      </c>
      <c r="F84" s="95">
        <f t="shared" si="2"/>
        <v>0</v>
      </c>
      <c r="G84" s="178"/>
      <c r="H84" s="181"/>
      <c r="I84" s="182"/>
      <c r="J84" s="187">
        <f>SUM(F84+F85+F86+G84+G85+G86+H84)</f>
        <v>0</v>
      </c>
      <c r="K84" s="190">
        <f>IF(J84&lt;=75,J84,75)</f>
        <v>0</v>
      </c>
      <c r="L84" s="168"/>
      <c r="M84" s="162"/>
      <c r="N84" s="165">
        <f>M84*0.05</f>
        <v>0</v>
      </c>
      <c r="O84" s="162"/>
      <c r="P84" s="165">
        <f>O84*0.05</f>
        <v>0</v>
      </c>
      <c r="Q84" s="168"/>
      <c r="R84" s="171">
        <f>SUM(K84+L84+N84+P84+Q84)</f>
        <v>0</v>
      </c>
    </row>
    <row r="85" spans="1:18" ht="12.75" customHeight="1" x14ac:dyDescent="0.2">
      <c r="A85" s="174"/>
      <c r="B85" s="176"/>
      <c r="C85" s="94" t="s">
        <v>70</v>
      </c>
      <c r="D85" s="101"/>
      <c r="E85" s="93">
        <v>0.24</v>
      </c>
      <c r="F85" s="92">
        <f t="shared" si="2"/>
        <v>0</v>
      </c>
      <c r="G85" s="179"/>
      <c r="H85" s="183"/>
      <c r="I85" s="184"/>
      <c r="J85" s="188"/>
      <c r="K85" s="191"/>
      <c r="L85" s="169"/>
      <c r="M85" s="163"/>
      <c r="N85" s="166"/>
      <c r="O85" s="163"/>
      <c r="P85" s="166"/>
      <c r="Q85" s="169"/>
      <c r="R85" s="172"/>
    </row>
    <row r="86" spans="1:18" ht="12.75" customHeight="1" thickBot="1" x14ac:dyDescent="0.25">
      <c r="A86" s="77"/>
      <c r="B86" s="177"/>
      <c r="C86" s="91" t="s">
        <v>71</v>
      </c>
      <c r="D86" s="58"/>
      <c r="E86" s="90">
        <v>0.2</v>
      </c>
      <c r="F86" s="89">
        <f t="shared" si="2"/>
        <v>0</v>
      </c>
      <c r="G86" s="180"/>
      <c r="H86" s="185"/>
      <c r="I86" s="186"/>
      <c r="J86" s="189"/>
      <c r="K86" s="192"/>
      <c r="L86" s="170"/>
      <c r="M86" s="164"/>
      <c r="N86" s="167"/>
      <c r="O86" s="164"/>
      <c r="P86" s="167"/>
      <c r="Q86" s="170"/>
      <c r="R86" s="173"/>
    </row>
    <row r="87" spans="1:18" ht="12.75" customHeight="1" x14ac:dyDescent="0.2">
      <c r="A87" s="174">
        <v>27</v>
      </c>
      <c r="B87" s="175"/>
      <c r="C87" s="97" t="s">
        <v>69</v>
      </c>
      <c r="D87" s="56"/>
      <c r="E87" s="96">
        <v>0.45</v>
      </c>
      <c r="F87" s="95">
        <f t="shared" si="2"/>
        <v>0</v>
      </c>
      <c r="G87" s="178"/>
      <c r="H87" s="181"/>
      <c r="I87" s="182"/>
      <c r="J87" s="187">
        <f>SUM(F87+F88+F89+G87+G88+G89+H87)</f>
        <v>0</v>
      </c>
      <c r="K87" s="190">
        <f>IF(J87&lt;=75,J87,75)</f>
        <v>0</v>
      </c>
      <c r="L87" s="168"/>
      <c r="M87" s="162"/>
      <c r="N87" s="165">
        <f>M87*0.05</f>
        <v>0</v>
      </c>
      <c r="O87" s="162"/>
      <c r="P87" s="165">
        <f>O87*0.05</f>
        <v>0</v>
      </c>
      <c r="Q87" s="168"/>
      <c r="R87" s="171">
        <f>SUM(K87+L87+N87+P87+Q87)</f>
        <v>0</v>
      </c>
    </row>
    <row r="88" spans="1:18" ht="12.75" customHeight="1" x14ac:dyDescent="0.2">
      <c r="A88" s="174"/>
      <c r="B88" s="176"/>
      <c r="C88" s="94" t="s">
        <v>70</v>
      </c>
      <c r="D88" s="101"/>
      <c r="E88" s="93">
        <v>0.24</v>
      </c>
      <c r="F88" s="92">
        <f t="shared" si="2"/>
        <v>0</v>
      </c>
      <c r="G88" s="179"/>
      <c r="H88" s="183"/>
      <c r="I88" s="184"/>
      <c r="J88" s="188"/>
      <c r="K88" s="191"/>
      <c r="L88" s="169"/>
      <c r="M88" s="163"/>
      <c r="N88" s="166"/>
      <c r="O88" s="163"/>
      <c r="P88" s="166"/>
      <c r="Q88" s="169"/>
      <c r="R88" s="172"/>
    </row>
    <row r="89" spans="1:18" ht="12.75" customHeight="1" thickBot="1" x14ac:dyDescent="0.25">
      <c r="A89" s="77"/>
      <c r="B89" s="177"/>
      <c r="C89" s="91" t="s">
        <v>71</v>
      </c>
      <c r="D89" s="58"/>
      <c r="E89" s="90">
        <v>0.2</v>
      </c>
      <c r="F89" s="89">
        <f t="shared" si="2"/>
        <v>0</v>
      </c>
      <c r="G89" s="180"/>
      <c r="H89" s="185"/>
      <c r="I89" s="186"/>
      <c r="J89" s="189"/>
      <c r="K89" s="192"/>
      <c r="L89" s="170"/>
      <c r="M89" s="164"/>
      <c r="N89" s="167"/>
      <c r="O89" s="164"/>
      <c r="P89" s="167"/>
      <c r="Q89" s="170"/>
      <c r="R89" s="173"/>
    </row>
    <row r="90" spans="1:18" ht="12.75" customHeight="1" x14ac:dyDescent="0.2">
      <c r="A90" s="174">
        <v>28</v>
      </c>
      <c r="B90" s="175"/>
      <c r="C90" s="97" t="s">
        <v>69</v>
      </c>
      <c r="D90" s="56"/>
      <c r="E90" s="96">
        <v>0.45</v>
      </c>
      <c r="F90" s="95">
        <f t="shared" si="2"/>
        <v>0</v>
      </c>
      <c r="G90" s="178"/>
      <c r="H90" s="181"/>
      <c r="I90" s="182"/>
      <c r="J90" s="187">
        <f>SUM(F90+F91+F92+G90+G91+G92+H90)</f>
        <v>0</v>
      </c>
      <c r="K90" s="190">
        <f>IF(J90&lt;=75,J90,75)</f>
        <v>0</v>
      </c>
      <c r="L90" s="168"/>
      <c r="M90" s="162"/>
      <c r="N90" s="165">
        <f>M90*0.05</f>
        <v>0</v>
      </c>
      <c r="O90" s="162"/>
      <c r="P90" s="165">
        <f>O90*0.05</f>
        <v>0</v>
      </c>
      <c r="Q90" s="168"/>
      <c r="R90" s="171">
        <f>SUM(K90+L90+N90+P90+Q90)</f>
        <v>0</v>
      </c>
    </row>
    <row r="91" spans="1:18" ht="12.75" customHeight="1" x14ac:dyDescent="0.2">
      <c r="A91" s="174"/>
      <c r="B91" s="176"/>
      <c r="C91" s="94" t="s">
        <v>70</v>
      </c>
      <c r="D91" s="101"/>
      <c r="E91" s="93">
        <v>0.24</v>
      </c>
      <c r="F91" s="92">
        <f t="shared" si="2"/>
        <v>0</v>
      </c>
      <c r="G91" s="179"/>
      <c r="H91" s="183"/>
      <c r="I91" s="184"/>
      <c r="J91" s="188"/>
      <c r="K91" s="191"/>
      <c r="L91" s="169"/>
      <c r="M91" s="163"/>
      <c r="N91" s="166"/>
      <c r="O91" s="163"/>
      <c r="P91" s="166"/>
      <c r="Q91" s="169"/>
      <c r="R91" s="172"/>
    </row>
    <row r="92" spans="1:18" ht="12.75" customHeight="1" thickBot="1" x14ac:dyDescent="0.25">
      <c r="A92" s="77"/>
      <c r="B92" s="177"/>
      <c r="C92" s="91" t="s">
        <v>71</v>
      </c>
      <c r="D92" s="58"/>
      <c r="E92" s="90">
        <v>0.2</v>
      </c>
      <c r="F92" s="89">
        <f t="shared" si="2"/>
        <v>0</v>
      </c>
      <c r="G92" s="180"/>
      <c r="H92" s="185"/>
      <c r="I92" s="186"/>
      <c r="J92" s="189"/>
      <c r="K92" s="192"/>
      <c r="L92" s="170"/>
      <c r="M92" s="164"/>
      <c r="N92" s="167"/>
      <c r="O92" s="164"/>
      <c r="P92" s="167"/>
      <c r="Q92" s="170"/>
      <c r="R92" s="173"/>
    </row>
    <row r="93" spans="1:18" ht="12.75" customHeight="1" x14ac:dyDescent="0.2">
      <c r="A93" s="174">
        <v>29</v>
      </c>
      <c r="B93" s="175"/>
      <c r="C93" s="97" t="s">
        <v>69</v>
      </c>
      <c r="D93" s="56"/>
      <c r="E93" s="96">
        <v>0.45</v>
      </c>
      <c r="F93" s="95">
        <f t="shared" si="2"/>
        <v>0</v>
      </c>
      <c r="G93" s="178"/>
      <c r="H93" s="181"/>
      <c r="I93" s="182"/>
      <c r="J93" s="187">
        <f>SUM(F93+F94+F95+G93+G94+G95+H93)</f>
        <v>0</v>
      </c>
      <c r="K93" s="190">
        <f>IF(J93&lt;=75,J93,75)</f>
        <v>0</v>
      </c>
      <c r="L93" s="168"/>
      <c r="M93" s="162"/>
      <c r="N93" s="165">
        <f>M93*0.05</f>
        <v>0</v>
      </c>
      <c r="O93" s="162"/>
      <c r="P93" s="165">
        <f>O93*0.05</f>
        <v>0</v>
      </c>
      <c r="Q93" s="168"/>
      <c r="R93" s="171">
        <f>SUM(K93+L93+N93+P93+Q93)</f>
        <v>0</v>
      </c>
    </row>
    <row r="94" spans="1:18" ht="12.75" customHeight="1" x14ac:dyDescent="0.2">
      <c r="A94" s="174"/>
      <c r="B94" s="176"/>
      <c r="C94" s="94" t="s">
        <v>70</v>
      </c>
      <c r="D94" s="101"/>
      <c r="E94" s="93">
        <v>0.24</v>
      </c>
      <c r="F94" s="92">
        <f t="shared" si="2"/>
        <v>0</v>
      </c>
      <c r="G94" s="179"/>
      <c r="H94" s="183"/>
      <c r="I94" s="184"/>
      <c r="J94" s="188"/>
      <c r="K94" s="191"/>
      <c r="L94" s="169"/>
      <c r="M94" s="163"/>
      <c r="N94" s="166"/>
      <c r="O94" s="163"/>
      <c r="P94" s="166"/>
      <c r="Q94" s="169"/>
      <c r="R94" s="172"/>
    </row>
    <row r="95" spans="1:18" ht="12.75" customHeight="1" thickBot="1" x14ac:dyDescent="0.25">
      <c r="A95" s="77"/>
      <c r="B95" s="177"/>
      <c r="C95" s="91" t="s">
        <v>71</v>
      </c>
      <c r="D95" s="58"/>
      <c r="E95" s="90">
        <v>0.2</v>
      </c>
      <c r="F95" s="89">
        <f t="shared" si="2"/>
        <v>0</v>
      </c>
      <c r="G95" s="180"/>
      <c r="H95" s="185"/>
      <c r="I95" s="186"/>
      <c r="J95" s="189"/>
      <c r="K95" s="192"/>
      <c r="L95" s="170"/>
      <c r="M95" s="164"/>
      <c r="N95" s="167"/>
      <c r="O95" s="164"/>
      <c r="P95" s="167"/>
      <c r="Q95" s="170"/>
      <c r="R95" s="173"/>
    </row>
    <row r="96" spans="1:18" ht="12.75" customHeight="1" x14ac:dyDescent="0.2">
      <c r="A96" s="174">
        <v>30</v>
      </c>
      <c r="B96" s="175"/>
      <c r="C96" s="97" t="s">
        <v>69</v>
      </c>
      <c r="D96" s="56"/>
      <c r="E96" s="96">
        <v>0.45</v>
      </c>
      <c r="F96" s="95">
        <f t="shared" si="2"/>
        <v>0</v>
      </c>
      <c r="G96" s="178"/>
      <c r="H96" s="181"/>
      <c r="I96" s="182"/>
      <c r="J96" s="187">
        <f>SUM(F96+F97+F98+G96+G97+G98+H96)</f>
        <v>0</v>
      </c>
      <c r="K96" s="190">
        <f>IF(J96&lt;=75,J96,75)</f>
        <v>0</v>
      </c>
      <c r="L96" s="168"/>
      <c r="M96" s="162"/>
      <c r="N96" s="165">
        <f>M96*0.05</f>
        <v>0</v>
      </c>
      <c r="O96" s="162"/>
      <c r="P96" s="165">
        <f>O96*0.05</f>
        <v>0</v>
      </c>
      <c r="Q96" s="168"/>
      <c r="R96" s="171">
        <f>SUM(K96+L96+N96+P96+Q96)</f>
        <v>0</v>
      </c>
    </row>
    <row r="97" spans="1:18" ht="12.75" customHeight="1" x14ac:dyDescent="0.2">
      <c r="A97" s="174"/>
      <c r="B97" s="176"/>
      <c r="C97" s="94" t="s">
        <v>70</v>
      </c>
      <c r="D97" s="101"/>
      <c r="E97" s="93">
        <v>0.24</v>
      </c>
      <c r="F97" s="92">
        <f t="shared" si="2"/>
        <v>0</v>
      </c>
      <c r="G97" s="179"/>
      <c r="H97" s="183"/>
      <c r="I97" s="184"/>
      <c r="J97" s="188"/>
      <c r="K97" s="191"/>
      <c r="L97" s="169"/>
      <c r="M97" s="163"/>
      <c r="N97" s="166"/>
      <c r="O97" s="163"/>
      <c r="P97" s="166"/>
      <c r="Q97" s="169"/>
      <c r="R97" s="172"/>
    </row>
    <row r="98" spans="1:18" ht="12.75" customHeight="1" thickBot="1" x14ac:dyDescent="0.25">
      <c r="A98" s="77"/>
      <c r="B98" s="177"/>
      <c r="C98" s="91" t="s">
        <v>71</v>
      </c>
      <c r="D98" s="58"/>
      <c r="E98" s="90">
        <v>0.2</v>
      </c>
      <c r="F98" s="89">
        <f t="shared" si="2"/>
        <v>0</v>
      </c>
      <c r="G98" s="180"/>
      <c r="H98" s="185"/>
      <c r="I98" s="186"/>
      <c r="J98" s="189"/>
      <c r="K98" s="192"/>
      <c r="L98" s="170"/>
      <c r="M98" s="164"/>
      <c r="N98" s="167"/>
      <c r="O98" s="164"/>
      <c r="P98" s="167"/>
      <c r="Q98" s="170"/>
      <c r="R98" s="173"/>
    </row>
    <row r="99" spans="1:18" ht="12.75" customHeight="1" x14ac:dyDescent="0.2">
      <c r="A99" s="174">
        <v>31</v>
      </c>
      <c r="B99" s="175"/>
      <c r="C99" s="97" t="s">
        <v>69</v>
      </c>
      <c r="D99" s="56"/>
      <c r="E99" s="96">
        <v>0.45</v>
      </c>
      <c r="F99" s="95">
        <f t="shared" si="2"/>
        <v>0</v>
      </c>
      <c r="G99" s="178"/>
      <c r="H99" s="181"/>
      <c r="I99" s="182"/>
      <c r="J99" s="187">
        <f>SUM(F99+F100+F101+G99+G100+G101+H99)</f>
        <v>0</v>
      </c>
      <c r="K99" s="190">
        <f>IF(J99&lt;=75,J99,75)</f>
        <v>0</v>
      </c>
      <c r="L99" s="168"/>
      <c r="M99" s="162"/>
      <c r="N99" s="165">
        <f>M99*0.05</f>
        <v>0</v>
      </c>
      <c r="O99" s="162"/>
      <c r="P99" s="165">
        <f>O99*0.05</f>
        <v>0</v>
      </c>
      <c r="Q99" s="168"/>
      <c r="R99" s="171">
        <f>SUM(K99+L99+N99+P99+Q99)</f>
        <v>0</v>
      </c>
    </row>
    <row r="100" spans="1:18" ht="12.75" customHeight="1" x14ac:dyDescent="0.2">
      <c r="A100" s="174"/>
      <c r="B100" s="176"/>
      <c r="C100" s="94" t="s">
        <v>70</v>
      </c>
      <c r="D100" s="101"/>
      <c r="E100" s="93">
        <v>0.24</v>
      </c>
      <c r="F100" s="92">
        <f t="shared" si="2"/>
        <v>0</v>
      </c>
      <c r="G100" s="179"/>
      <c r="H100" s="183"/>
      <c r="I100" s="184"/>
      <c r="J100" s="188"/>
      <c r="K100" s="191"/>
      <c r="L100" s="169"/>
      <c r="M100" s="163"/>
      <c r="N100" s="166"/>
      <c r="O100" s="163"/>
      <c r="P100" s="166"/>
      <c r="Q100" s="169"/>
      <c r="R100" s="172"/>
    </row>
    <row r="101" spans="1:18" ht="12.75" customHeight="1" thickBot="1" x14ac:dyDescent="0.25">
      <c r="A101" s="77"/>
      <c r="B101" s="177"/>
      <c r="C101" s="91" t="s">
        <v>71</v>
      </c>
      <c r="D101" s="58"/>
      <c r="E101" s="90">
        <v>0.2</v>
      </c>
      <c r="F101" s="89">
        <f t="shared" si="2"/>
        <v>0</v>
      </c>
      <c r="G101" s="180"/>
      <c r="H101" s="185"/>
      <c r="I101" s="186"/>
      <c r="J101" s="189"/>
      <c r="K101" s="192"/>
      <c r="L101" s="170"/>
      <c r="M101" s="164"/>
      <c r="N101" s="167"/>
      <c r="O101" s="164"/>
      <c r="P101" s="167"/>
      <c r="Q101" s="170"/>
      <c r="R101" s="173"/>
    </row>
    <row r="102" spans="1:18" ht="12.75" customHeight="1" x14ac:dyDescent="0.2">
      <c r="A102" s="174">
        <v>32</v>
      </c>
      <c r="B102" s="175"/>
      <c r="C102" s="97" t="s">
        <v>69</v>
      </c>
      <c r="D102" s="56"/>
      <c r="E102" s="96">
        <v>0.45</v>
      </c>
      <c r="F102" s="95">
        <f t="shared" si="2"/>
        <v>0</v>
      </c>
      <c r="G102" s="178"/>
      <c r="H102" s="181"/>
      <c r="I102" s="182"/>
      <c r="J102" s="187">
        <f>SUM(F102+F103+F104+G102+G103+G104+H102)</f>
        <v>0</v>
      </c>
      <c r="K102" s="190">
        <f>IF(J102&lt;=75,J102,75)</f>
        <v>0</v>
      </c>
      <c r="L102" s="168"/>
      <c r="M102" s="162"/>
      <c r="N102" s="165">
        <f>M102*0.05</f>
        <v>0</v>
      </c>
      <c r="O102" s="162"/>
      <c r="P102" s="165">
        <f>O102*0.05</f>
        <v>0</v>
      </c>
      <c r="Q102" s="168"/>
      <c r="R102" s="171">
        <f>SUM(K102+L102+N102+P102+Q102)</f>
        <v>0</v>
      </c>
    </row>
    <row r="103" spans="1:18" ht="12.75" customHeight="1" x14ac:dyDescent="0.2">
      <c r="A103" s="174"/>
      <c r="B103" s="176"/>
      <c r="C103" s="94" t="s">
        <v>70</v>
      </c>
      <c r="D103" s="101"/>
      <c r="E103" s="93">
        <v>0.24</v>
      </c>
      <c r="F103" s="92">
        <f t="shared" si="2"/>
        <v>0</v>
      </c>
      <c r="G103" s="179"/>
      <c r="H103" s="183"/>
      <c r="I103" s="184"/>
      <c r="J103" s="188"/>
      <c r="K103" s="191"/>
      <c r="L103" s="169"/>
      <c r="M103" s="163"/>
      <c r="N103" s="166"/>
      <c r="O103" s="163"/>
      <c r="P103" s="166"/>
      <c r="Q103" s="169"/>
      <c r="R103" s="172"/>
    </row>
    <row r="104" spans="1:18" ht="12.75" customHeight="1" thickBot="1" x14ac:dyDescent="0.25">
      <c r="A104" s="77"/>
      <c r="B104" s="177"/>
      <c r="C104" s="91" t="s">
        <v>71</v>
      </c>
      <c r="D104" s="58"/>
      <c r="E104" s="90">
        <v>0.2</v>
      </c>
      <c r="F104" s="89">
        <f t="shared" si="2"/>
        <v>0</v>
      </c>
      <c r="G104" s="180"/>
      <c r="H104" s="185"/>
      <c r="I104" s="186"/>
      <c r="J104" s="189"/>
      <c r="K104" s="192"/>
      <c r="L104" s="170"/>
      <c r="M104" s="164"/>
      <c r="N104" s="167"/>
      <c r="O104" s="164"/>
      <c r="P104" s="167"/>
      <c r="Q104" s="170"/>
      <c r="R104" s="173"/>
    </row>
    <row r="105" spans="1:18" ht="12.75" customHeight="1" x14ac:dyDescent="0.2">
      <c r="A105" s="174">
        <v>33</v>
      </c>
      <c r="B105" s="175"/>
      <c r="C105" s="97" t="s">
        <v>69</v>
      </c>
      <c r="D105" s="56"/>
      <c r="E105" s="96">
        <v>0.45</v>
      </c>
      <c r="F105" s="95">
        <f t="shared" si="2"/>
        <v>0</v>
      </c>
      <c r="G105" s="178"/>
      <c r="H105" s="181"/>
      <c r="I105" s="182"/>
      <c r="J105" s="187">
        <f>SUM(F105+F106+F107+G105+G106+G107+H105)</f>
        <v>0</v>
      </c>
      <c r="K105" s="190">
        <f>IF(J105&lt;=75,J105,75)</f>
        <v>0</v>
      </c>
      <c r="L105" s="168"/>
      <c r="M105" s="162"/>
      <c r="N105" s="165">
        <f>M105*0.05</f>
        <v>0</v>
      </c>
      <c r="O105" s="162"/>
      <c r="P105" s="165">
        <f>O105*0.05</f>
        <v>0</v>
      </c>
      <c r="Q105" s="168"/>
      <c r="R105" s="171">
        <f>SUM(K105+L105+N105+P105+Q105)</f>
        <v>0</v>
      </c>
    </row>
    <row r="106" spans="1:18" ht="12.75" customHeight="1" x14ac:dyDescent="0.2">
      <c r="A106" s="174"/>
      <c r="B106" s="176"/>
      <c r="C106" s="94" t="s">
        <v>70</v>
      </c>
      <c r="D106" s="101"/>
      <c r="E106" s="93">
        <v>0.24</v>
      </c>
      <c r="F106" s="92">
        <f t="shared" si="2"/>
        <v>0</v>
      </c>
      <c r="G106" s="179"/>
      <c r="H106" s="183"/>
      <c r="I106" s="184"/>
      <c r="J106" s="188"/>
      <c r="K106" s="191"/>
      <c r="L106" s="169"/>
      <c r="M106" s="163"/>
      <c r="N106" s="166"/>
      <c r="O106" s="163"/>
      <c r="P106" s="166"/>
      <c r="Q106" s="169"/>
      <c r="R106" s="172"/>
    </row>
    <row r="107" spans="1:18" ht="12.75" customHeight="1" thickBot="1" x14ac:dyDescent="0.25">
      <c r="A107" s="77"/>
      <c r="B107" s="177"/>
      <c r="C107" s="91" t="s">
        <v>71</v>
      </c>
      <c r="D107" s="58"/>
      <c r="E107" s="90">
        <v>0.2</v>
      </c>
      <c r="F107" s="89">
        <f t="shared" si="2"/>
        <v>0</v>
      </c>
      <c r="G107" s="180"/>
      <c r="H107" s="185"/>
      <c r="I107" s="186"/>
      <c r="J107" s="189"/>
      <c r="K107" s="192"/>
      <c r="L107" s="170"/>
      <c r="M107" s="164"/>
      <c r="N107" s="167"/>
      <c r="O107" s="164"/>
      <c r="P107" s="167"/>
      <c r="Q107" s="170"/>
      <c r="R107" s="173"/>
    </row>
    <row r="108" spans="1:18" x14ac:dyDescent="0.2">
      <c r="A108" s="174">
        <v>34</v>
      </c>
      <c r="B108" s="175"/>
      <c r="C108" s="97" t="s">
        <v>69</v>
      </c>
      <c r="D108" s="56"/>
      <c r="E108" s="96">
        <v>0.45</v>
      </c>
      <c r="F108" s="95">
        <f t="shared" si="2"/>
        <v>0</v>
      </c>
      <c r="G108" s="178"/>
      <c r="H108" s="181"/>
      <c r="I108" s="182"/>
      <c r="J108" s="187">
        <f>SUM(F108+F109+F110+G108+G109+G110+H108)</f>
        <v>0</v>
      </c>
      <c r="K108" s="190">
        <f>IF(J108&lt;=75,J108,75)</f>
        <v>0</v>
      </c>
      <c r="L108" s="168"/>
      <c r="M108" s="162"/>
      <c r="N108" s="165">
        <f>M108*0.05</f>
        <v>0</v>
      </c>
      <c r="O108" s="162"/>
      <c r="P108" s="165">
        <f>O108*0.05</f>
        <v>0</v>
      </c>
      <c r="Q108" s="168"/>
      <c r="R108" s="171">
        <f>SUM(K108+L108+N108+P108+Q108)</f>
        <v>0</v>
      </c>
    </row>
    <row r="109" spans="1:18" ht="12.75" customHeight="1" x14ac:dyDescent="0.2">
      <c r="A109" s="174"/>
      <c r="B109" s="176"/>
      <c r="C109" s="94" t="s">
        <v>70</v>
      </c>
      <c r="D109" s="101"/>
      <c r="E109" s="93">
        <v>0.24</v>
      </c>
      <c r="F109" s="92">
        <f t="shared" si="2"/>
        <v>0</v>
      </c>
      <c r="G109" s="179"/>
      <c r="H109" s="183"/>
      <c r="I109" s="184"/>
      <c r="J109" s="188"/>
      <c r="K109" s="191"/>
      <c r="L109" s="169"/>
      <c r="M109" s="163"/>
      <c r="N109" s="166"/>
      <c r="O109" s="163"/>
      <c r="P109" s="166"/>
      <c r="Q109" s="169"/>
      <c r="R109" s="172"/>
    </row>
    <row r="110" spans="1:18" ht="12.75" customHeight="1" thickBot="1" x14ac:dyDescent="0.25">
      <c r="A110" s="77"/>
      <c r="B110" s="177"/>
      <c r="C110" s="91" t="s">
        <v>71</v>
      </c>
      <c r="D110" s="58"/>
      <c r="E110" s="90">
        <v>0.2</v>
      </c>
      <c r="F110" s="89">
        <f t="shared" si="2"/>
        <v>0</v>
      </c>
      <c r="G110" s="180"/>
      <c r="H110" s="185"/>
      <c r="I110" s="186"/>
      <c r="J110" s="189"/>
      <c r="K110" s="192"/>
      <c r="L110" s="170"/>
      <c r="M110" s="164"/>
      <c r="N110" s="167"/>
      <c r="O110" s="164"/>
      <c r="P110" s="167"/>
      <c r="Q110" s="170"/>
      <c r="R110" s="173"/>
    </row>
    <row r="111" spans="1:18" ht="12.75" customHeight="1" x14ac:dyDescent="0.2">
      <c r="A111" s="174">
        <v>35</v>
      </c>
      <c r="B111" s="175"/>
      <c r="C111" s="97" t="s">
        <v>69</v>
      </c>
      <c r="D111" s="56"/>
      <c r="E111" s="96">
        <v>0.45</v>
      </c>
      <c r="F111" s="95">
        <f t="shared" si="2"/>
        <v>0</v>
      </c>
      <c r="G111" s="178"/>
      <c r="H111" s="181"/>
      <c r="I111" s="182"/>
      <c r="J111" s="187">
        <f>SUM(F111+F112+F113+G111+G112+G113+H111)</f>
        <v>0</v>
      </c>
      <c r="K111" s="190">
        <f>IF(J111&lt;=75,J111,75)</f>
        <v>0</v>
      </c>
      <c r="L111" s="168"/>
      <c r="M111" s="162"/>
      <c r="N111" s="165">
        <f>M111*0.05</f>
        <v>0</v>
      </c>
      <c r="O111" s="162"/>
      <c r="P111" s="165">
        <f>O111*0.05</f>
        <v>0</v>
      </c>
      <c r="Q111" s="168"/>
      <c r="R111" s="171">
        <f>SUM(K111+L111+N111+P111+Q111)</f>
        <v>0</v>
      </c>
    </row>
    <row r="112" spans="1:18" ht="12.75" customHeight="1" x14ac:dyDescent="0.2">
      <c r="A112" s="174"/>
      <c r="B112" s="176"/>
      <c r="C112" s="94" t="s">
        <v>70</v>
      </c>
      <c r="D112" s="101"/>
      <c r="E112" s="93">
        <v>0.24</v>
      </c>
      <c r="F112" s="92">
        <f t="shared" si="2"/>
        <v>0</v>
      </c>
      <c r="G112" s="179"/>
      <c r="H112" s="183"/>
      <c r="I112" s="184"/>
      <c r="J112" s="188"/>
      <c r="K112" s="191"/>
      <c r="L112" s="169"/>
      <c r="M112" s="163"/>
      <c r="N112" s="166"/>
      <c r="O112" s="163"/>
      <c r="P112" s="166"/>
      <c r="Q112" s="169"/>
      <c r="R112" s="172"/>
    </row>
    <row r="113" spans="1:18" ht="12.75" customHeight="1" thickBot="1" x14ac:dyDescent="0.25">
      <c r="A113" s="77"/>
      <c r="B113" s="177"/>
      <c r="C113" s="91" t="s">
        <v>71</v>
      </c>
      <c r="D113" s="58"/>
      <c r="E113" s="90">
        <v>0.2</v>
      </c>
      <c r="F113" s="89">
        <f t="shared" si="2"/>
        <v>0</v>
      </c>
      <c r="G113" s="180"/>
      <c r="H113" s="185"/>
      <c r="I113" s="186"/>
      <c r="J113" s="189"/>
      <c r="K113" s="192"/>
      <c r="L113" s="170"/>
      <c r="M113" s="164"/>
      <c r="N113" s="167"/>
      <c r="O113" s="164"/>
      <c r="P113" s="167"/>
      <c r="Q113" s="170"/>
      <c r="R113" s="173"/>
    </row>
    <row r="114" spans="1:18" ht="12.75" customHeight="1" x14ac:dyDescent="0.2">
      <c r="A114" s="174">
        <v>36</v>
      </c>
      <c r="B114" s="175"/>
      <c r="C114" s="97" t="s">
        <v>69</v>
      </c>
      <c r="D114" s="56"/>
      <c r="E114" s="96">
        <v>0.45</v>
      </c>
      <c r="F114" s="95">
        <f t="shared" si="2"/>
        <v>0</v>
      </c>
      <c r="G114" s="178"/>
      <c r="H114" s="181"/>
      <c r="I114" s="182"/>
      <c r="J114" s="187">
        <f>SUM(F114+F115+F116+G114+G115+G116+H114)</f>
        <v>0</v>
      </c>
      <c r="K114" s="190">
        <f>IF(J114&lt;=75,J114,75)</f>
        <v>0</v>
      </c>
      <c r="L114" s="168"/>
      <c r="M114" s="162"/>
      <c r="N114" s="165">
        <f>M114*0.05</f>
        <v>0</v>
      </c>
      <c r="O114" s="162"/>
      <c r="P114" s="165">
        <f>O114*0.05</f>
        <v>0</v>
      </c>
      <c r="Q114" s="168"/>
      <c r="R114" s="171">
        <f>SUM(K114+L114+N114+P114+Q114)</f>
        <v>0</v>
      </c>
    </row>
    <row r="115" spans="1:18" ht="12.75" customHeight="1" x14ac:dyDescent="0.2">
      <c r="A115" s="174"/>
      <c r="B115" s="176"/>
      <c r="C115" s="94" t="s">
        <v>70</v>
      </c>
      <c r="D115" s="101"/>
      <c r="E115" s="93">
        <v>0.24</v>
      </c>
      <c r="F115" s="92">
        <f t="shared" si="2"/>
        <v>0</v>
      </c>
      <c r="G115" s="179"/>
      <c r="H115" s="183"/>
      <c r="I115" s="184"/>
      <c r="J115" s="188"/>
      <c r="K115" s="191"/>
      <c r="L115" s="169"/>
      <c r="M115" s="163"/>
      <c r="N115" s="166"/>
      <c r="O115" s="163"/>
      <c r="P115" s="166"/>
      <c r="Q115" s="169"/>
      <c r="R115" s="172"/>
    </row>
    <row r="116" spans="1:18" ht="12.75" customHeight="1" thickBot="1" x14ac:dyDescent="0.25">
      <c r="A116" s="77"/>
      <c r="B116" s="177"/>
      <c r="C116" s="91" t="s">
        <v>71</v>
      </c>
      <c r="D116" s="58"/>
      <c r="E116" s="90">
        <v>0.2</v>
      </c>
      <c r="F116" s="89">
        <f t="shared" si="2"/>
        <v>0</v>
      </c>
      <c r="G116" s="180"/>
      <c r="H116" s="185"/>
      <c r="I116" s="186"/>
      <c r="J116" s="189"/>
      <c r="K116" s="192"/>
      <c r="L116" s="170"/>
      <c r="M116" s="164"/>
      <c r="N116" s="167"/>
      <c r="O116" s="164"/>
      <c r="P116" s="167"/>
      <c r="Q116" s="170"/>
      <c r="R116" s="173"/>
    </row>
    <row r="117" spans="1:18" ht="12.75" customHeight="1" x14ac:dyDescent="0.2">
      <c r="A117" s="174">
        <v>37</v>
      </c>
      <c r="B117" s="175"/>
      <c r="C117" s="97" t="s">
        <v>69</v>
      </c>
      <c r="D117" s="56"/>
      <c r="E117" s="96">
        <v>0.45</v>
      </c>
      <c r="F117" s="95">
        <f t="shared" si="2"/>
        <v>0</v>
      </c>
      <c r="G117" s="178"/>
      <c r="H117" s="181"/>
      <c r="I117" s="182"/>
      <c r="J117" s="187">
        <f>SUM(F117+F118+F119+G117+G118+G119+H117)</f>
        <v>0</v>
      </c>
      <c r="K117" s="190">
        <f>IF(J117&lt;=75,J117,75)</f>
        <v>0</v>
      </c>
      <c r="L117" s="168"/>
      <c r="M117" s="162"/>
      <c r="N117" s="165">
        <f>M117*0.05</f>
        <v>0</v>
      </c>
      <c r="O117" s="162"/>
      <c r="P117" s="165">
        <f>O117*0.05</f>
        <v>0</v>
      </c>
      <c r="Q117" s="168"/>
      <c r="R117" s="171">
        <f>SUM(K117+L117+N117+P117+Q117)</f>
        <v>0</v>
      </c>
    </row>
    <row r="118" spans="1:18" ht="12.75" customHeight="1" x14ac:dyDescent="0.2">
      <c r="A118" s="174"/>
      <c r="B118" s="176"/>
      <c r="C118" s="94" t="s">
        <v>70</v>
      </c>
      <c r="D118" s="101"/>
      <c r="E118" s="93">
        <v>0.24</v>
      </c>
      <c r="F118" s="92">
        <f t="shared" si="2"/>
        <v>0</v>
      </c>
      <c r="G118" s="179"/>
      <c r="H118" s="183"/>
      <c r="I118" s="184"/>
      <c r="J118" s="188"/>
      <c r="K118" s="191"/>
      <c r="L118" s="169"/>
      <c r="M118" s="163"/>
      <c r="N118" s="166"/>
      <c r="O118" s="163"/>
      <c r="P118" s="166"/>
      <c r="Q118" s="169"/>
      <c r="R118" s="172"/>
    </row>
    <row r="119" spans="1:18" ht="12.75" customHeight="1" thickBot="1" x14ac:dyDescent="0.25">
      <c r="A119" s="77"/>
      <c r="B119" s="177"/>
      <c r="C119" s="91" t="s">
        <v>71</v>
      </c>
      <c r="D119" s="58"/>
      <c r="E119" s="90">
        <v>0.2</v>
      </c>
      <c r="F119" s="89">
        <f t="shared" si="2"/>
        <v>0</v>
      </c>
      <c r="G119" s="180"/>
      <c r="H119" s="185"/>
      <c r="I119" s="186"/>
      <c r="J119" s="189"/>
      <c r="K119" s="192"/>
      <c r="L119" s="170"/>
      <c r="M119" s="164"/>
      <c r="N119" s="167"/>
      <c r="O119" s="164"/>
      <c r="P119" s="167"/>
      <c r="Q119" s="170"/>
      <c r="R119" s="173"/>
    </row>
    <row r="120" spans="1:18" ht="12.75" customHeight="1" x14ac:dyDescent="0.2">
      <c r="A120" s="174">
        <v>38</v>
      </c>
      <c r="B120" s="175"/>
      <c r="C120" s="97" t="s">
        <v>69</v>
      </c>
      <c r="D120" s="56"/>
      <c r="E120" s="96">
        <v>0.45</v>
      </c>
      <c r="F120" s="95">
        <f t="shared" si="2"/>
        <v>0</v>
      </c>
      <c r="G120" s="178"/>
      <c r="H120" s="181"/>
      <c r="I120" s="182"/>
      <c r="J120" s="187">
        <f>SUM(F120+F121+F122+G120+G121+G122+H120)</f>
        <v>0</v>
      </c>
      <c r="K120" s="190">
        <f>IF(J120&lt;=75,J120,75)</f>
        <v>0</v>
      </c>
      <c r="L120" s="168"/>
      <c r="M120" s="162"/>
      <c r="N120" s="165">
        <f>M120*0.05</f>
        <v>0</v>
      </c>
      <c r="O120" s="162"/>
      <c r="P120" s="165">
        <f>O120*0.05</f>
        <v>0</v>
      </c>
      <c r="Q120" s="168"/>
      <c r="R120" s="171">
        <f>SUM(K120+L120+N120+P120+Q120)</f>
        <v>0</v>
      </c>
    </row>
    <row r="121" spans="1:18" ht="12.75" customHeight="1" x14ac:dyDescent="0.2">
      <c r="A121" s="174"/>
      <c r="B121" s="176"/>
      <c r="C121" s="94" t="s">
        <v>70</v>
      </c>
      <c r="D121" s="101"/>
      <c r="E121" s="93">
        <v>0.24</v>
      </c>
      <c r="F121" s="92">
        <f t="shared" si="2"/>
        <v>0</v>
      </c>
      <c r="G121" s="179"/>
      <c r="H121" s="183"/>
      <c r="I121" s="184"/>
      <c r="J121" s="188"/>
      <c r="K121" s="191"/>
      <c r="L121" s="169"/>
      <c r="M121" s="163"/>
      <c r="N121" s="166"/>
      <c r="O121" s="163"/>
      <c r="P121" s="166"/>
      <c r="Q121" s="169"/>
      <c r="R121" s="172"/>
    </row>
    <row r="122" spans="1:18" ht="12.75" customHeight="1" thickBot="1" x14ac:dyDescent="0.25">
      <c r="A122" s="77"/>
      <c r="B122" s="177"/>
      <c r="C122" s="91" t="s">
        <v>71</v>
      </c>
      <c r="D122" s="58"/>
      <c r="E122" s="90">
        <v>0.2</v>
      </c>
      <c r="F122" s="89">
        <f t="shared" si="2"/>
        <v>0</v>
      </c>
      <c r="G122" s="180"/>
      <c r="H122" s="185"/>
      <c r="I122" s="186"/>
      <c r="J122" s="189"/>
      <c r="K122" s="192"/>
      <c r="L122" s="170"/>
      <c r="M122" s="164"/>
      <c r="N122" s="167"/>
      <c r="O122" s="164"/>
      <c r="P122" s="167"/>
      <c r="Q122" s="170"/>
      <c r="R122" s="173"/>
    </row>
    <row r="123" spans="1:18" ht="12.75" customHeight="1" x14ac:dyDescent="0.2">
      <c r="A123" s="174">
        <v>39</v>
      </c>
      <c r="B123" s="175"/>
      <c r="C123" s="97" t="s">
        <v>69</v>
      </c>
      <c r="D123" s="56"/>
      <c r="E123" s="96">
        <v>0.45</v>
      </c>
      <c r="F123" s="95">
        <f t="shared" si="2"/>
        <v>0</v>
      </c>
      <c r="G123" s="178"/>
      <c r="H123" s="181"/>
      <c r="I123" s="182"/>
      <c r="J123" s="187">
        <f>SUM(F123+F124+F125+G123+G124+G125+H123)</f>
        <v>0</v>
      </c>
      <c r="K123" s="190">
        <f>IF(J123&lt;=75,J123,75)</f>
        <v>0</v>
      </c>
      <c r="L123" s="168"/>
      <c r="M123" s="162"/>
      <c r="N123" s="165">
        <f>M123*0.05</f>
        <v>0</v>
      </c>
      <c r="O123" s="162"/>
      <c r="P123" s="165">
        <f>O123*0.05</f>
        <v>0</v>
      </c>
      <c r="Q123" s="168"/>
      <c r="R123" s="171">
        <f>SUM(K123+L123+N123+P123+Q123)</f>
        <v>0</v>
      </c>
    </row>
    <row r="124" spans="1:18" ht="12.75" customHeight="1" x14ac:dyDescent="0.2">
      <c r="A124" s="174"/>
      <c r="B124" s="176"/>
      <c r="C124" s="94" t="s">
        <v>70</v>
      </c>
      <c r="D124" s="101"/>
      <c r="E124" s="93">
        <v>0.24</v>
      </c>
      <c r="F124" s="92">
        <f t="shared" si="2"/>
        <v>0</v>
      </c>
      <c r="G124" s="179"/>
      <c r="H124" s="183"/>
      <c r="I124" s="184"/>
      <c r="J124" s="188"/>
      <c r="K124" s="191"/>
      <c r="L124" s="169"/>
      <c r="M124" s="163"/>
      <c r="N124" s="166"/>
      <c r="O124" s="163"/>
      <c r="P124" s="166"/>
      <c r="Q124" s="169"/>
      <c r="R124" s="172"/>
    </row>
    <row r="125" spans="1:18" ht="12.75" customHeight="1" thickBot="1" x14ac:dyDescent="0.25">
      <c r="A125" s="77"/>
      <c r="B125" s="177"/>
      <c r="C125" s="91" t="s">
        <v>71</v>
      </c>
      <c r="D125" s="58"/>
      <c r="E125" s="90">
        <v>0.2</v>
      </c>
      <c r="F125" s="89">
        <f t="shared" si="2"/>
        <v>0</v>
      </c>
      <c r="G125" s="180"/>
      <c r="H125" s="185"/>
      <c r="I125" s="186"/>
      <c r="J125" s="189"/>
      <c r="K125" s="192"/>
      <c r="L125" s="170"/>
      <c r="M125" s="164"/>
      <c r="N125" s="167"/>
      <c r="O125" s="164"/>
      <c r="P125" s="167"/>
      <c r="Q125" s="170"/>
      <c r="R125" s="173"/>
    </row>
    <row r="126" spans="1:18" ht="12.75" customHeight="1" x14ac:dyDescent="0.2">
      <c r="A126" s="174">
        <v>40</v>
      </c>
      <c r="B126" s="175"/>
      <c r="C126" s="97" t="s">
        <v>69</v>
      </c>
      <c r="D126" s="56"/>
      <c r="E126" s="96">
        <v>0.45</v>
      </c>
      <c r="F126" s="95">
        <f t="shared" si="2"/>
        <v>0</v>
      </c>
      <c r="G126" s="178"/>
      <c r="H126" s="181"/>
      <c r="I126" s="182"/>
      <c r="J126" s="187">
        <f>SUM(F126+F127+F128+G126+G127+G128+H126)</f>
        <v>0</v>
      </c>
      <c r="K126" s="190">
        <f>IF(J126&lt;=75,J126,75)</f>
        <v>0</v>
      </c>
      <c r="L126" s="168"/>
      <c r="M126" s="162"/>
      <c r="N126" s="165">
        <f>M126*0.05</f>
        <v>0</v>
      </c>
      <c r="O126" s="162"/>
      <c r="P126" s="165">
        <f>O126*0.05</f>
        <v>0</v>
      </c>
      <c r="Q126" s="168"/>
      <c r="R126" s="171">
        <f>SUM(K126+L126+N126+P126+Q126)</f>
        <v>0</v>
      </c>
    </row>
    <row r="127" spans="1:18" ht="12.75" customHeight="1" x14ac:dyDescent="0.2">
      <c r="A127" s="174"/>
      <c r="B127" s="176"/>
      <c r="C127" s="94" t="s">
        <v>70</v>
      </c>
      <c r="D127" s="101"/>
      <c r="E127" s="93">
        <v>0.24</v>
      </c>
      <c r="F127" s="92">
        <f t="shared" si="2"/>
        <v>0</v>
      </c>
      <c r="G127" s="179"/>
      <c r="H127" s="183"/>
      <c r="I127" s="184"/>
      <c r="J127" s="188"/>
      <c r="K127" s="191"/>
      <c r="L127" s="169"/>
      <c r="M127" s="163"/>
      <c r="N127" s="166"/>
      <c r="O127" s="163"/>
      <c r="P127" s="166"/>
      <c r="Q127" s="169"/>
      <c r="R127" s="172"/>
    </row>
    <row r="128" spans="1:18" ht="12.75" customHeight="1" thickBot="1" x14ac:dyDescent="0.25">
      <c r="A128" s="77"/>
      <c r="B128" s="177"/>
      <c r="C128" s="91" t="s">
        <v>71</v>
      </c>
      <c r="D128" s="58"/>
      <c r="E128" s="90">
        <v>0.2</v>
      </c>
      <c r="F128" s="89">
        <f t="shared" si="2"/>
        <v>0</v>
      </c>
      <c r="G128" s="180"/>
      <c r="H128" s="185"/>
      <c r="I128" s="186"/>
      <c r="J128" s="189"/>
      <c r="K128" s="192"/>
      <c r="L128" s="170"/>
      <c r="M128" s="164"/>
      <c r="N128" s="167"/>
      <c r="O128" s="164"/>
      <c r="P128" s="167"/>
      <c r="Q128" s="170"/>
      <c r="R128" s="173"/>
    </row>
    <row r="129" spans="1:18" ht="12.75" customHeight="1" x14ac:dyDescent="0.2">
      <c r="A129" s="174">
        <v>41</v>
      </c>
      <c r="B129" s="175"/>
      <c r="C129" s="97" t="s">
        <v>69</v>
      </c>
      <c r="D129" s="56"/>
      <c r="E129" s="96">
        <v>0.45</v>
      </c>
      <c r="F129" s="95">
        <f t="shared" si="2"/>
        <v>0</v>
      </c>
      <c r="G129" s="178"/>
      <c r="H129" s="181"/>
      <c r="I129" s="182"/>
      <c r="J129" s="187">
        <f>SUM(F129+F130+F131+G129+G130+G131+H129)</f>
        <v>0</v>
      </c>
      <c r="K129" s="190">
        <f>IF(J129&lt;=75,J129,75)</f>
        <v>0</v>
      </c>
      <c r="L129" s="168"/>
      <c r="M129" s="162"/>
      <c r="N129" s="165">
        <f>M129*0.05</f>
        <v>0</v>
      </c>
      <c r="O129" s="162"/>
      <c r="P129" s="165">
        <f>O129*0.05</f>
        <v>0</v>
      </c>
      <c r="Q129" s="168"/>
      <c r="R129" s="171">
        <f>SUM(K129+L129+N129+P129+Q129)</f>
        <v>0</v>
      </c>
    </row>
    <row r="130" spans="1:18" ht="12.75" customHeight="1" x14ac:dyDescent="0.2">
      <c r="A130" s="174"/>
      <c r="B130" s="176"/>
      <c r="C130" s="94" t="s">
        <v>70</v>
      </c>
      <c r="D130" s="101"/>
      <c r="E130" s="93">
        <v>0.24</v>
      </c>
      <c r="F130" s="92">
        <f t="shared" si="2"/>
        <v>0</v>
      </c>
      <c r="G130" s="179"/>
      <c r="H130" s="183"/>
      <c r="I130" s="184"/>
      <c r="J130" s="188"/>
      <c r="K130" s="191"/>
      <c r="L130" s="169"/>
      <c r="M130" s="163"/>
      <c r="N130" s="166"/>
      <c r="O130" s="163"/>
      <c r="P130" s="166"/>
      <c r="Q130" s="169"/>
      <c r="R130" s="172"/>
    </row>
    <row r="131" spans="1:18" ht="12.75" customHeight="1" thickBot="1" x14ac:dyDescent="0.25">
      <c r="A131" s="77"/>
      <c r="B131" s="177"/>
      <c r="C131" s="91" t="s">
        <v>71</v>
      </c>
      <c r="D131" s="58"/>
      <c r="E131" s="90">
        <v>0.2</v>
      </c>
      <c r="F131" s="89">
        <f t="shared" si="2"/>
        <v>0</v>
      </c>
      <c r="G131" s="180"/>
      <c r="H131" s="185"/>
      <c r="I131" s="186"/>
      <c r="J131" s="189"/>
      <c r="K131" s="192"/>
      <c r="L131" s="170"/>
      <c r="M131" s="164"/>
      <c r="N131" s="167"/>
      <c r="O131" s="164"/>
      <c r="P131" s="167"/>
      <c r="Q131" s="170"/>
      <c r="R131" s="173"/>
    </row>
    <row r="132" spans="1:18" ht="12.75" customHeight="1" x14ac:dyDescent="0.2">
      <c r="A132" s="174">
        <v>42</v>
      </c>
      <c r="B132" s="175"/>
      <c r="C132" s="97" t="s">
        <v>69</v>
      </c>
      <c r="D132" s="56"/>
      <c r="E132" s="96">
        <v>0.45</v>
      </c>
      <c r="F132" s="95">
        <f t="shared" si="2"/>
        <v>0</v>
      </c>
      <c r="G132" s="178"/>
      <c r="H132" s="181"/>
      <c r="I132" s="182"/>
      <c r="J132" s="187">
        <f>SUM(F132+F133+F134+G132+G133+G134+H132)</f>
        <v>0</v>
      </c>
      <c r="K132" s="190">
        <f>IF(J132&lt;=75,J132,75)</f>
        <v>0</v>
      </c>
      <c r="L132" s="168"/>
      <c r="M132" s="162"/>
      <c r="N132" s="165">
        <f>M132*0.05</f>
        <v>0</v>
      </c>
      <c r="O132" s="162"/>
      <c r="P132" s="165">
        <f>O132*0.05</f>
        <v>0</v>
      </c>
      <c r="Q132" s="168"/>
      <c r="R132" s="171">
        <f>SUM(K132+L132+N132+P132+Q132)</f>
        <v>0</v>
      </c>
    </row>
    <row r="133" spans="1:18" ht="12.75" customHeight="1" x14ac:dyDescent="0.2">
      <c r="A133" s="174"/>
      <c r="B133" s="176"/>
      <c r="C133" s="94" t="s">
        <v>70</v>
      </c>
      <c r="D133" s="101"/>
      <c r="E133" s="93">
        <v>0.24</v>
      </c>
      <c r="F133" s="92">
        <f t="shared" si="2"/>
        <v>0</v>
      </c>
      <c r="G133" s="179"/>
      <c r="H133" s="183"/>
      <c r="I133" s="184"/>
      <c r="J133" s="188"/>
      <c r="K133" s="191"/>
      <c r="L133" s="169"/>
      <c r="M133" s="163"/>
      <c r="N133" s="166"/>
      <c r="O133" s="163"/>
      <c r="P133" s="166"/>
      <c r="Q133" s="169"/>
      <c r="R133" s="172"/>
    </row>
    <row r="134" spans="1:18" ht="12.75" customHeight="1" thickBot="1" x14ac:dyDescent="0.25">
      <c r="A134" s="77"/>
      <c r="B134" s="177"/>
      <c r="C134" s="91" t="s">
        <v>71</v>
      </c>
      <c r="D134" s="58"/>
      <c r="E134" s="90">
        <v>0.2</v>
      </c>
      <c r="F134" s="89">
        <f t="shared" si="2"/>
        <v>0</v>
      </c>
      <c r="G134" s="180"/>
      <c r="H134" s="185"/>
      <c r="I134" s="186"/>
      <c r="J134" s="189"/>
      <c r="K134" s="192"/>
      <c r="L134" s="170"/>
      <c r="M134" s="164"/>
      <c r="N134" s="167"/>
      <c r="O134" s="164"/>
      <c r="P134" s="167"/>
      <c r="Q134" s="170"/>
      <c r="R134" s="173"/>
    </row>
    <row r="135" spans="1:18" ht="12.75" customHeight="1" x14ac:dyDescent="0.2">
      <c r="A135" s="174">
        <v>43</v>
      </c>
      <c r="B135" s="175"/>
      <c r="C135" s="97" t="s">
        <v>69</v>
      </c>
      <c r="D135" s="56"/>
      <c r="E135" s="96">
        <v>0.45</v>
      </c>
      <c r="F135" s="95">
        <f t="shared" si="2"/>
        <v>0</v>
      </c>
      <c r="G135" s="178"/>
      <c r="H135" s="181"/>
      <c r="I135" s="182"/>
      <c r="J135" s="187">
        <f>SUM(F135+F136+F137+G135+G136+G137+H135)</f>
        <v>0</v>
      </c>
      <c r="K135" s="190">
        <f>IF(J135&lt;=75,J135,75)</f>
        <v>0</v>
      </c>
      <c r="L135" s="168"/>
      <c r="M135" s="162"/>
      <c r="N135" s="165">
        <f>M135*0.05</f>
        <v>0</v>
      </c>
      <c r="O135" s="162"/>
      <c r="P135" s="165">
        <f>O135*0.05</f>
        <v>0</v>
      </c>
      <c r="Q135" s="168"/>
      <c r="R135" s="171">
        <f>SUM(K135+L135+N135+P135+Q135)</f>
        <v>0</v>
      </c>
    </row>
    <row r="136" spans="1:18" ht="12.75" customHeight="1" x14ac:dyDescent="0.2">
      <c r="A136" s="174"/>
      <c r="B136" s="176"/>
      <c r="C136" s="94" t="s">
        <v>70</v>
      </c>
      <c r="D136" s="101"/>
      <c r="E136" s="93">
        <v>0.24</v>
      </c>
      <c r="F136" s="92">
        <f t="shared" si="2"/>
        <v>0</v>
      </c>
      <c r="G136" s="179"/>
      <c r="H136" s="183"/>
      <c r="I136" s="184"/>
      <c r="J136" s="188"/>
      <c r="K136" s="191"/>
      <c r="L136" s="169"/>
      <c r="M136" s="163"/>
      <c r="N136" s="166"/>
      <c r="O136" s="163"/>
      <c r="P136" s="166"/>
      <c r="Q136" s="169"/>
      <c r="R136" s="172"/>
    </row>
    <row r="137" spans="1:18" ht="12.75" customHeight="1" thickBot="1" x14ac:dyDescent="0.25">
      <c r="A137" s="77"/>
      <c r="B137" s="177"/>
      <c r="C137" s="91" t="s">
        <v>71</v>
      </c>
      <c r="D137" s="58"/>
      <c r="E137" s="90">
        <v>0.2</v>
      </c>
      <c r="F137" s="89">
        <f t="shared" ref="F137:F200" si="3">SUM(D137*E137)</f>
        <v>0</v>
      </c>
      <c r="G137" s="180"/>
      <c r="H137" s="185"/>
      <c r="I137" s="186"/>
      <c r="J137" s="189"/>
      <c r="K137" s="192"/>
      <c r="L137" s="170"/>
      <c r="M137" s="164"/>
      <c r="N137" s="167"/>
      <c r="O137" s="164"/>
      <c r="P137" s="167"/>
      <c r="Q137" s="170"/>
      <c r="R137" s="173"/>
    </row>
    <row r="138" spans="1:18" ht="12.75" customHeight="1" x14ac:dyDescent="0.2">
      <c r="A138" s="174">
        <v>44</v>
      </c>
      <c r="B138" s="175"/>
      <c r="C138" s="97" t="s">
        <v>69</v>
      </c>
      <c r="D138" s="56"/>
      <c r="E138" s="96">
        <v>0.45</v>
      </c>
      <c r="F138" s="95">
        <f t="shared" si="3"/>
        <v>0</v>
      </c>
      <c r="G138" s="178"/>
      <c r="H138" s="181"/>
      <c r="I138" s="182"/>
      <c r="J138" s="187">
        <f>SUM(F138+F139+F140+G138+G139+G140+H138)</f>
        <v>0</v>
      </c>
      <c r="K138" s="190">
        <f>IF(J138&lt;=75,J138,75)</f>
        <v>0</v>
      </c>
      <c r="L138" s="168"/>
      <c r="M138" s="162"/>
      <c r="N138" s="165">
        <f>M138*0.05</f>
        <v>0</v>
      </c>
      <c r="O138" s="162"/>
      <c r="P138" s="165">
        <f>O138*0.05</f>
        <v>0</v>
      </c>
      <c r="Q138" s="168"/>
      <c r="R138" s="171">
        <f>SUM(K138+L138+N138+P138+Q138)</f>
        <v>0</v>
      </c>
    </row>
    <row r="139" spans="1:18" ht="12.75" customHeight="1" x14ac:dyDescent="0.2">
      <c r="A139" s="174"/>
      <c r="B139" s="176"/>
      <c r="C139" s="94" t="s">
        <v>70</v>
      </c>
      <c r="D139" s="101"/>
      <c r="E139" s="93">
        <v>0.24</v>
      </c>
      <c r="F139" s="92">
        <f t="shared" si="3"/>
        <v>0</v>
      </c>
      <c r="G139" s="179"/>
      <c r="H139" s="183"/>
      <c r="I139" s="184"/>
      <c r="J139" s="188"/>
      <c r="K139" s="191"/>
      <c r="L139" s="169"/>
      <c r="M139" s="163"/>
      <c r="N139" s="166"/>
      <c r="O139" s="163"/>
      <c r="P139" s="166"/>
      <c r="Q139" s="169"/>
      <c r="R139" s="172"/>
    </row>
    <row r="140" spans="1:18" ht="12.75" customHeight="1" thickBot="1" x14ac:dyDescent="0.25">
      <c r="A140" s="77"/>
      <c r="B140" s="177"/>
      <c r="C140" s="91" t="s">
        <v>71</v>
      </c>
      <c r="D140" s="58"/>
      <c r="E140" s="90">
        <v>0.2</v>
      </c>
      <c r="F140" s="89">
        <f t="shared" si="3"/>
        <v>0</v>
      </c>
      <c r="G140" s="180"/>
      <c r="H140" s="185"/>
      <c r="I140" s="186"/>
      <c r="J140" s="189"/>
      <c r="K140" s="192"/>
      <c r="L140" s="170"/>
      <c r="M140" s="164"/>
      <c r="N140" s="167"/>
      <c r="O140" s="164"/>
      <c r="P140" s="167"/>
      <c r="Q140" s="170"/>
      <c r="R140" s="173"/>
    </row>
    <row r="141" spans="1:18" ht="12.75" customHeight="1" x14ac:dyDescent="0.2">
      <c r="A141" s="174">
        <v>45</v>
      </c>
      <c r="B141" s="175"/>
      <c r="C141" s="97" t="s">
        <v>69</v>
      </c>
      <c r="D141" s="56"/>
      <c r="E141" s="96">
        <v>0.45</v>
      </c>
      <c r="F141" s="95">
        <f t="shared" si="3"/>
        <v>0</v>
      </c>
      <c r="G141" s="178"/>
      <c r="H141" s="181"/>
      <c r="I141" s="182"/>
      <c r="J141" s="187">
        <f>SUM(F141+F142+F143+G141+G142+G143+H141)</f>
        <v>0</v>
      </c>
      <c r="K141" s="190">
        <f>IF(J141&lt;=75,J141,75)</f>
        <v>0</v>
      </c>
      <c r="L141" s="168"/>
      <c r="M141" s="162"/>
      <c r="N141" s="165">
        <f>M141*0.05</f>
        <v>0</v>
      </c>
      <c r="O141" s="162"/>
      <c r="P141" s="165">
        <f>O141*0.05</f>
        <v>0</v>
      </c>
      <c r="Q141" s="168"/>
      <c r="R141" s="171">
        <f>SUM(K141+L141+N141+P141+Q141)</f>
        <v>0</v>
      </c>
    </row>
    <row r="142" spans="1:18" ht="12.75" customHeight="1" x14ac:dyDescent="0.2">
      <c r="A142" s="174"/>
      <c r="B142" s="176"/>
      <c r="C142" s="94" t="s">
        <v>70</v>
      </c>
      <c r="D142" s="101"/>
      <c r="E142" s="93">
        <v>0.24</v>
      </c>
      <c r="F142" s="92">
        <f t="shared" si="3"/>
        <v>0</v>
      </c>
      <c r="G142" s="179"/>
      <c r="H142" s="183"/>
      <c r="I142" s="184"/>
      <c r="J142" s="188"/>
      <c r="K142" s="191"/>
      <c r="L142" s="169"/>
      <c r="M142" s="163"/>
      <c r="N142" s="166"/>
      <c r="O142" s="163"/>
      <c r="P142" s="166"/>
      <c r="Q142" s="169"/>
      <c r="R142" s="172"/>
    </row>
    <row r="143" spans="1:18" ht="12.75" customHeight="1" thickBot="1" x14ac:dyDescent="0.25">
      <c r="A143" s="77"/>
      <c r="B143" s="177"/>
      <c r="C143" s="91" t="s">
        <v>71</v>
      </c>
      <c r="D143" s="58"/>
      <c r="E143" s="90">
        <v>0.2</v>
      </c>
      <c r="F143" s="89">
        <f t="shared" si="3"/>
        <v>0</v>
      </c>
      <c r="G143" s="180"/>
      <c r="H143" s="185"/>
      <c r="I143" s="186"/>
      <c r="J143" s="189"/>
      <c r="K143" s="192"/>
      <c r="L143" s="170"/>
      <c r="M143" s="164"/>
      <c r="N143" s="167"/>
      <c r="O143" s="164"/>
      <c r="P143" s="167"/>
      <c r="Q143" s="170"/>
      <c r="R143" s="173"/>
    </row>
    <row r="144" spans="1:18" ht="12.75" customHeight="1" x14ac:dyDescent="0.2">
      <c r="A144" s="174">
        <v>46</v>
      </c>
      <c r="B144" s="175"/>
      <c r="C144" s="97" t="s">
        <v>69</v>
      </c>
      <c r="D144" s="56"/>
      <c r="E144" s="96">
        <v>0.45</v>
      </c>
      <c r="F144" s="95">
        <f t="shared" si="3"/>
        <v>0</v>
      </c>
      <c r="G144" s="178"/>
      <c r="H144" s="181"/>
      <c r="I144" s="182"/>
      <c r="J144" s="187">
        <f>SUM(F144+F145+F146+G144+G145+G146+H144)</f>
        <v>0</v>
      </c>
      <c r="K144" s="190">
        <f>IF(J144&lt;=75,J144,75)</f>
        <v>0</v>
      </c>
      <c r="L144" s="168"/>
      <c r="M144" s="162"/>
      <c r="N144" s="165">
        <f>M144*0.05</f>
        <v>0</v>
      </c>
      <c r="O144" s="162"/>
      <c r="P144" s="165">
        <f>O144*0.05</f>
        <v>0</v>
      </c>
      <c r="Q144" s="168"/>
      <c r="R144" s="171">
        <f>SUM(K144+L144+N144+P144+Q144)</f>
        <v>0</v>
      </c>
    </row>
    <row r="145" spans="1:18" ht="12.75" customHeight="1" x14ac:dyDescent="0.2">
      <c r="A145" s="174"/>
      <c r="B145" s="176"/>
      <c r="C145" s="94" t="s">
        <v>70</v>
      </c>
      <c r="D145" s="101"/>
      <c r="E145" s="93">
        <v>0.24</v>
      </c>
      <c r="F145" s="92">
        <f t="shared" si="3"/>
        <v>0</v>
      </c>
      <c r="G145" s="179"/>
      <c r="H145" s="183"/>
      <c r="I145" s="184"/>
      <c r="J145" s="188"/>
      <c r="K145" s="191"/>
      <c r="L145" s="169"/>
      <c r="M145" s="163"/>
      <c r="N145" s="166"/>
      <c r="O145" s="163"/>
      <c r="P145" s="166"/>
      <c r="Q145" s="169"/>
      <c r="R145" s="172"/>
    </row>
    <row r="146" spans="1:18" ht="12.75" customHeight="1" thickBot="1" x14ac:dyDescent="0.25">
      <c r="A146" s="77"/>
      <c r="B146" s="177"/>
      <c r="C146" s="91" t="s">
        <v>71</v>
      </c>
      <c r="D146" s="58"/>
      <c r="E146" s="90">
        <v>0.2</v>
      </c>
      <c r="F146" s="89">
        <f t="shared" si="3"/>
        <v>0</v>
      </c>
      <c r="G146" s="180"/>
      <c r="H146" s="185"/>
      <c r="I146" s="186"/>
      <c r="J146" s="189"/>
      <c r="K146" s="192"/>
      <c r="L146" s="170"/>
      <c r="M146" s="164"/>
      <c r="N146" s="167"/>
      <c r="O146" s="164"/>
      <c r="P146" s="167"/>
      <c r="Q146" s="170"/>
      <c r="R146" s="173"/>
    </row>
    <row r="147" spans="1:18" ht="12.75" customHeight="1" x14ac:dyDescent="0.2">
      <c r="A147" s="174">
        <v>47</v>
      </c>
      <c r="B147" s="175"/>
      <c r="C147" s="97" t="s">
        <v>69</v>
      </c>
      <c r="D147" s="56"/>
      <c r="E147" s="96">
        <v>0.45</v>
      </c>
      <c r="F147" s="95">
        <f t="shared" si="3"/>
        <v>0</v>
      </c>
      <c r="G147" s="178"/>
      <c r="H147" s="181"/>
      <c r="I147" s="182"/>
      <c r="J147" s="187">
        <f>SUM(F147+F148+F149+G147+G148+G149+H147)</f>
        <v>0</v>
      </c>
      <c r="K147" s="190">
        <f>IF(J147&lt;=75,J147,75)</f>
        <v>0</v>
      </c>
      <c r="L147" s="168"/>
      <c r="M147" s="162"/>
      <c r="N147" s="165">
        <f>M147*0.05</f>
        <v>0</v>
      </c>
      <c r="O147" s="162"/>
      <c r="P147" s="165">
        <f>O147*0.05</f>
        <v>0</v>
      </c>
      <c r="Q147" s="168"/>
      <c r="R147" s="171">
        <f>SUM(K147+L147+N147+P147+Q147)</f>
        <v>0</v>
      </c>
    </row>
    <row r="148" spans="1:18" ht="12.75" customHeight="1" x14ac:dyDescent="0.2">
      <c r="A148" s="174"/>
      <c r="B148" s="176"/>
      <c r="C148" s="94" t="s">
        <v>70</v>
      </c>
      <c r="D148" s="101"/>
      <c r="E148" s="93">
        <v>0.24</v>
      </c>
      <c r="F148" s="92">
        <f t="shared" si="3"/>
        <v>0</v>
      </c>
      <c r="G148" s="179"/>
      <c r="H148" s="183"/>
      <c r="I148" s="184"/>
      <c r="J148" s="188"/>
      <c r="K148" s="191"/>
      <c r="L148" s="169"/>
      <c r="M148" s="163"/>
      <c r="N148" s="166"/>
      <c r="O148" s="163"/>
      <c r="P148" s="166"/>
      <c r="Q148" s="169"/>
      <c r="R148" s="172"/>
    </row>
    <row r="149" spans="1:18" ht="12.75" customHeight="1" thickBot="1" x14ac:dyDescent="0.25">
      <c r="A149" s="77"/>
      <c r="B149" s="177"/>
      <c r="C149" s="91" t="s">
        <v>71</v>
      </c>
      <c r="D149" s="58"/>
      <c r="E149" s="90">
        <v>0.2</v>
      </c>
      <c r="F149" s="89">
        <f t="shared" si="3"/>
        <v>0</v>
      </c>
      <c r="G149" s="180"/>
      <c r="H149" s="185"/>
      <c r="I149" s="186"/>
      <c r="J149" s="189"/>
      <c r="K149" s="192"/>
      <c r="L149" s="170"/>
      <c r="M149" s="164"/>
      <c r="N149" s="167"/>
      <c r="O149" s="164"/>
      <c r="P149" s="167"/>
      <c r="Q149" s="170"/>
      <c r="R149" s="173"/>
    </row>
    <row r="150" spans="1:18" ht="12.75" customHeight="1" x14ac:dyDescent="0.2">
      <c r="A150" s="174">
        <v>48</v>
      </c>
      <c r="B150" s="175"/>
      <c r="C150" s="97" t="s">
        <v>69</v>
      </c>
      <c r="D150" s="56"/>
      <c r="E150" s="96">
        <v>0.45</v>
      </c>
      <c r="F150" s="95">
        <f t="shared" si="3"/>
        <v>0</v>
      </c>
      <c r="G150" s="178"/>
      <c r="H150" s="181"/>
      <c r="I150" s="182"/>
      <c r="J150" s="187">
        <f>SUM(F150+F151+F152+G150+G151+G152+H150)</f>
        <v>0</v>
      </c>
      <c r="K150" s="190">
        <f>IF(J150&lt;=75,J150,75)</f>
        <v>0</v>
      </c>
      <c r="L150" s="168"/>
      <c r="M150" s="162"/>
      <c r="N150" s="165">
        <f>M150*0.05</f>
        <v>0</v>
      </c>
      <c r="O150" s="162"/>
      <c r="P150" s="165">
        <f>O150*0.05</f>
        <v>0</v>
      </c>
      <c r="Q150" s="168"/>
      <c r="R150" s="171">
        <f>SUM(K150+L150+N150+P150+Q150)</f>
        <v>0</v>
      </c>
    </row>
    <row r="151" spans="1:18" ht="12.75" customHeight="1" x14ac:dyDescent="0.2">
      <c r="A151" s="174"/>
      <c r="B151" s="176"/>
      <c r="C151" s="94" t="s">
        <v>70</v>
      </c>
      <c r="D151" s="101"/>
      <c r="E151" s="93">
        <v>0.24</v>
      </c>
      <c r="F151" s="92">
        <f t="shared" si="3"/>
        <v>0</v>
      </c>
      <c r="G151" s="179"/>
      <c r="H151" s="183"/>
      <c r="I151" s="184"/>
      <c r="J151" s="188"/>
      <c r="K151" s="191"/>
      <c r="L151" s="169"/>
      <c r="M151" s="163"/>
      <c r="N151" s="166"/>
      <c r="O151" s="163"/>
      <c r="P151" s="166"/>
      <c r="Q151" s="169"/>
      <c r="R151" s="172"/>
    </row>
    <row r="152" spans="1:18" ht="12.75" customHeight="1" thickBot="1" x14ac:dyDescent="0.25">
      <c r="A152" s="77"/>
      <c r="B152" s="177"/>
      <c r="C152" s="91" t="s">
        <v>71</v>
      </c>
      <c r="D152" s="58"/>
      <c r="E152" s="90">
        <v>0.2</v>
      </c>
      <c r="F152" s="89">
        <f t="shared" si="3"/>
        <v>0</v>
      </c>
      <c r="G152" s="180"/>
      <c r="H152" s="185"/>
      <c r="I152" s="186"/>
      <c r="J152" s="189"/>
      <c r="K152" s="192"/>
      <c r="L152" s="170"/>
      <c r="M152" s="164"/>
      <c r="N152" s="167"/>
      <c r="O152" s="164"/>
      <c r="P152" s="167"/>
      <c r="Q152" s="170"/>
      <c r="R152" s="173"/>
    </row>
    <row r="153" spans="1:18" ht="12.75" customHeight="1" x14ac:dyDescent="0.2">
      <c r="A153" s="174">
        <v>49</v>
      </c>
      <c r="B153" s="175"/>
      <c r="C153" s="97" t="s">
        <v>69</v>
      </c>
      <c r="D153" s="56"/>
      <c r="E153" s="96">
        <v>0.45</v>
      </c>
      <c r="F153" s="95">
        <f t="shared" si="3"/>
        <v>0</v>
      </c>
      <c r="G153" s="178"/>
      <c r="H153" s="181"/>
      <c r="I153" s="182"/>
      <c r="J153" s="187">
        <f>SUM(F153+F154+F155+G153+G154+G155+H153)</f>
        <v>0</v>
      </c>
      <c r="K153" s="190">
        <f>IF(J153&lt;=75,J153,75)</f>
        <v>0</v>
      </c>
      <c r="L153" s="168"/>
      <c r="M153" s="162"/>
      <c r="N153" s="165">
        <f>M153*0.05</f>
        <v>0</v>
      </c>
      <c r="O153" s="162"/>
      <c r="P153" s="165">
        <f>O153*0.05</f>
        <v>0</v>
      </c>
      <c r="Q153" s="168"/>
      <c r="R153" s="171">
        <f>SUM(K153+L153+N153+P153+Q153)</f>
        <v>0</v>
      </c>
    </row>
    <row r="154" spans="1:18" ht="12.75" customHeight="1" x14ac:dyDescent="0.2">
      <c r="A154" s="174"/>
      <c r="B154" s="176"/>
      <c r="C154" s="94" t="s">
        <v>70</v>
      </c>
      <c r="D154" s="101"/>
      <c r="E154" s="93">
        <v>0.24</v>
      </c>
      <c r="F154" s="92">
        <f t="shared" si="3"/>
        <v>0</v>
      </c>
      <c r="G154" s="179"/>
      <c r="H154" s="183"/>
      <c r="I154" s="184"/>
      <c r="J154" s="188"/>
      <c r="K154" s="191"/>
      <c r="L154" s="169"/>
      <c r="M154" s="163"/>
      <c r="N154" s="166"/>
      <c r="O154" s="163"/>
      <c r="P154" s="166"/>
      <c r="Q154" s="169"/>
      <c r="R154" s="172"/>
    </row>
    <row r="155" spans="1:18" ht="12.75" customHeight="1" thickBot="1" x14ac:dyDescent="0.25">
      <c r="A155" s="77"/>
      <c r="B155" s="177"/>
      <c r="C155" s="91" t="s">
        <v>71</v>
      </c>
      <c r="D155" s="58"/>
      <c r="E155" s="90">
        <v>0.2</v>
      </c>
      <c r="F155" s="89">
        <f t="shared" si="3"/>
        <v>0</v>
      </c>
      <c r="G155" s="180"/>
      <c r="H155" s="185"/>
      <c r="I155" s="186"/>
      <c r="J155" s="189"/>
      <c r="K155" s="192"/>
      <c r="L155" s="170"/>
      <c r="M155" s="164"/>
      <c r="N155" s="167"/>
      <c r="O155" s="164"/>
      <c r="P155" s="167"/>
      <c r="Q155" s="170"/>
      <c r="R155" s="173"/>
    </row>
    <row r="156" spans="1:18" ht="12.75" customHeight="1" x14ac:dyDescent="0.2">
      <c r="A156" s="98"/>
      <c r="B156" s="175"/>
      <c r="C156" s="97" t="s">
        <v>69</v>
      </c>
      <c r="D156" s="56"/>
      <c r="E156" s="96">
        <v>0.45</v>
      </c>
      <c r="F156" s="95">
        <f t="shared" si="3"/>
        <v>0</v>
      </c>
      <c r="G156" s="178"/>
      <c r="H156" s="181"/>
      <c r="I156" s="182"/>
      <c r="J156" s="187">
        <f>SUM(F156+F157+F158+G156+G157+G158+H156)</f>
        <v>0</v>
      </c>
      <c r="K156" s="190">
        <f>IF(J156&lt;=75,J156,75)</f>
        <v>0</v>
      </c>
      <c r="L156" s="168"/>
      <c r="M156" s="162"/>
      <c r="N156" s="165">
        <f>M156*0.05</f>
        <v>0</v>
      </c>
      <c r="O156" s="162"/>
      <c r="P156" s="165">
        <f>O156*0.05</f>
        <v>0</v>
      </c>
      <c r="Q156" s="168"/>
      <c r="R156" s="171">
        <f>SUM(K156+L156+N156+P156+Q156)</f>
        <v>0</v>
      </c>
    </row>
    <row r="157" spans="1:18" ht="12.75" customHeight="1" x14ac:dyDescent="0.2">
      <c r="A157" s="98">
        <v>50</v>
      </c>
      <c r="B157" s="176"/>
      <c r="C157" s="94" t="s">
        <v>70</v>
      </c>
      <c r="D157" s="101"/>
      <c r="E157" s="93">
        <v>0.24</v>
      </c>
      <c r="F157" s="92">
        <f t="shared" si="3"/>
        <v>0</v>
      </c>
      <c r="G157" s="179"/>
      <c r="H157" s="183"/>
      <c r="I157" s="184"/>
      <c r="J157" s="188"/>
      <c r="K157" s="191"/>
      <c r="L157" s="169"/>
      <c r="M157" s="163"/>
      <c r="N157" s="166"/>
      <c r="O157" s="163"/>
      <c r="P157" s="166"/>
      <c r="Q157" s="169"/>
      <c r="R157" s="172"/>
    </row>
    <row r="158" spans="1:18" ht="12.75" customHeight="1" thickBot="1" x14ac:dyDescent="0.25">
      <c r="A158" s="77"/>
      <c r="B158" s="177"/>
      <c r="C158" s="91" t="s">
        <v>71</v>
      </c>
      <c r="D158" s="58"/>
      <c r="E158" s="90">
        <v>0.2</v>
      </c>
      <c r="F158" s="89">
        <f t="shared" si="3"/>
        <v>0</v>
      </c>
      <c r="G158" s="180"/>
      <c r="H158" s="185"/>
      <c r="I158" s="186"/>
      <c r="J158" s="189"/>
      <c r="K158" s="192"/>
      <c r="L158" s="170"/>
      <c r="M158" s="164"/>
      <c r="N158" s="167"/>
      <c r="O158" s="164"/>
      <c r="P158" s="167"/>
      <c r="Q158" s="170"/>
      <c r="R158" s="173"/>
    </row>
    <row r="159" spans="1:18" ht="12.75" customHeight="1" x14ac:dyDescent="0.2">
      <c r="A159" s="77"/>
      <c r="B159" s="175"/>
      <c r="C159" s="97" t="s">
        <v>69</v>
      </c>
      <c r="D159" s="56"/>
      <c r="E159" s="96">
        <v>0.45</v>
      </c>
      <c r="F159" s="95">
        <f t="shared" si="3"/>
        <v>0</v>
      </c>
      <c r="G159" s="178"/>
      <c r="H159" s="181"/>
      <c r="I159" s="182"/>
      <c r="J159" s="187">
        <f>SUM(F159+F160+F161+G159+G160+G161+H159)</f>
        <v>0</v>
      </c>
      <c r="K159" s="190">
        <f>IF(J159&lt;=75,J159,75)</f>
        <v>0</v>
      </c>
      <c r="L159" s="168"/>
      <c r="M159" s="162"/>
      <c r="N159" s="165">
        <f>M159*0.05</f>
        <v>0</v>
      </c>
      <c r="O159" s="162"/>
      <c r="P159" s="165">
        <f>O159*0.05</f>
        <v>0</v>
      </c>
      <c r="Q159" s="168"/>
      <c r="R159" s="171">
        <f>SUM(K159+L159+N159+P159+Q159)</f>
        <v>0</v>
      </c>
    </row>
    <row r="160" spans="1:18" ht="12.75" customHeight="1" x14ac:dyDescent="0.2">
      <c r="A160" s="77">
        <v>51</v>
      </c>
      <c r="B160" s="176"/>
      <c r="C160" s="94" t="s">
        <v>70</v>
      </c>
      <c r="D160" s="101"/>
      <c r="E160" s="93">
        <v>0.24</v>
      </c>
      <c r="F160" s="92">
        <f t="shared" si="3"/>
        <v>0</v>
      </c>
      <c r="G160" s="179"/>
      <c r="H160" s="183"/>
      <c r="I160" s="184"/>
      <c r="J160" s="188"/>
      <c r="K160" s="191"/>
      <c r="L160" s="169"/>
      <c r="M160" s="163"/>
      <c r="N160" s="166"/>
      <c r="O160" s="163"/>
      <c r="P160" s="166"/>
      <c r="Q160" s="169"/>
      <c r="R160" s="172"/>
    </row>
    <row r="161" spans="1:18" ht="12.75" customHeight="1" thickBot="1" x14ac:dyDescent="0.25">
      <c r="A161" s="77"/>
      <c r="B161" s="177"/>
      <c r="C161" s="91" t="s">
        <v>71</v>
      </c>
      <c r="D161" s="58"/>
      <c r="E161" s="90">
        <v>0.2</v>
      </c>
      <c r="F161" s="89">
        <f t="shared" si="3"/>
        <v>0</v>
      </c>
      <c r="G161" s="180"/>
      <c r="H161" s="185"/>
      <c r="I161" s="186"/>
      <c r="J161" s="189"/>
      <c r="K161" s="192"/>
      <c r="L161" s="170"/>
      <c r="M161" s="164"/>
      <c r="N161" s="167"/>
      <c r="O161" s="164"/>
      <c r="P161" s="167"/>
      <c r="Q161" s="170"/>
      <c r="R161" s="173"/>
    </row>
    <row r="162" spans="1:18" ht="12.75" customHeight="1" x14ac:dyDescent="0.2">
      <c r="A162" s="174">
        <v>52</v>
      </c>
      <c r="B162" s="175"/>
      <c r="C162" s="97" t="s">
        <v>69</v>
      </c>
      <c r="D162" s="56"/>
      <c r="E162" s="96">
        <v>0.45</v>
      </c>
      <c r="F162" s="95">
        <f t="shared" si="3"/>
        <v>0</v>
      </c>
      <c r="G162" s="178"/>
      <c r="H162" s="181"/>
      <c r="I162" s="182"/>
      <c r="J162" s="187">
        <f>SUM(F162+F163+F164+G162+G163+G164+H162)</f>
        <v>0</v>
      </c>
      <c r="K162" s="190">
        <f>IF(J162&lt;=75,J162,75)</f>
        <v>0</v>
      </c>
      <c r="L162" s="168"/>
      <c r="M162" s="162"/>
      <c r="N162" s="165">
        <f>M162*0.05</f>
        <v>0</v>
      </c>
      <c r="O162" s="162"/>
      <c r="P162" s="165">
        <f>O162*0.05</f>
        <v>0</v>
      </c>
      <c r="Q162" s="168"/>
      <c r="R162" s="171">
        <f>SUM(K162+L162+N162+P162+Q162)</f>
        <v>0</v>
      </c>
    </row>
    <row r="163" spans="1:18" ht="12.75" customHeight="1" x14ac:dyDescent="0.2">
      <c r="A163" s="174"/>
      <c r="B163" s="176"/>
      <c r="C163" s="94" t="s">
        <v>70</v>
      </c>
      <c r="D163" s="101"/>
      <c r="E163" s="93">
        <v>0.24</v>
      </c>
      <c r="F163" s="92">
        <f t="shared" si="3"/>
        <v>0</v>
      </c>
      <c r="G163" s="179"/>
      <c r="H163" s="183"/>
      <c r="I163" s="184"/>
      <c r="J163" s="188"/>
      <c r="K163" s="191"/>
      <c r="L163" s="169"/>
      <c r="M163" s="163"/>
      <c r="N163" s="166"/>
      <c r="O163" s="163"/>
      <c r="P163" s="166"/>
      <c r="Q163" s="169"/>
      <c r="R163" s="172"/>
    </row>
    <row r="164" spans="1:18" ht="12.75" customHeight="1" thickBot="1" x14ac:dyDescent="0.25">
      <c r="A164" s="77"/>
      <c r="B164" s="177"/>
      <c r="C164" s="91" t="s">
        <v>71</v>
      </c>
      <c r="D164" s="58"/>
      <c r="E164" s="90">
        <v>0.2</v>
      </c>
      <c r="F164" s="89">
        <f t="shared" si="3"/>
        <v>0</v>
      </c>
      <c r="G164" s="180"/>
      <c r="H164" s="185"/>
      <c r="I164" s="186"/>
      <c r="J164" s="189"/>
      <c r="K164" s="192"/>
      <c r="L164" s="170"/>
      <c r="M164" s="164"/>
      <c r="N164" s="167"/>
      <c r="O164" s="164"/>
      <c r="P164" s="167"/>
      <c r="Q164" s="170"/>
      <c r="R164" s="173"/>
    </row>
    <row r="165" spans="1:18" ht="12.75" customHeight="1" x14ac:dyDescent="0.2">
      <c r="A165" s="174">
        <v>53</v>
      </c>
      <c r="B165" s="175"/>
      <c r="C165" s="97" t="s">
        <v>69</v>
      </c>
      <c r="D165" s="56"/>
      <c r="E165" s="96">
        <v>0.45</v>
      </c>
      <c r="F165" s="95">
        <f t="shared" si="3"/>
        <v>0</v>
      </c>
      <c r="G165" s="178"/>
      <c r="H165" s="181"/>
      <c r="I165" s="182"/>
      <c r="J165" s="187">
        <f>SUM(F165+F166+F167+G165+G166+G167+H165)</f>
        <v>0</v>
      </c>
      <c r="K165" s="190">
        <f>IF(J165&lt;=75,J165,75)</f>
        <v>0</v>
      </c>
      <c r="L165" s="168"/>
      <c r="M165" s="162"/>
      <c r="N165" s="165">
        <f>M165*0.05</f>
        <v>0</v>
      </c>
      <c r="O165" s="162"/>
      <c r="P165" s="165">
        <f>O165*0.05</f>
        <v>0</v>
      </c>
      <c r="Q165" s="168"/>
      <c r="R165" s="171">
        <f>SUM(K165+L165+N165+P165+Q165)</f>
        <v>0</v>
      </c>
    </row>
    <row r="166" spans="1:18" ht="12.75" customHeight="1" x14ac:dyDescent="0.2">
      <c r="A166" s="174"/>
      <c r="B166" s="176"/>
      <c r="C166" s="94" t="s">
        <v>70</v>
      </c>
      <c r="D166" s="101"/>
      <c r="E166" s="93">
        <v>0.24</v>
      </c>
      <c r="F166" s="92">
        <f t="shared" si="3"/>
        <v>0</v>
      </c>
      <c r="G166" s="179"/>
      <c r="H166" s="183"/>
      <c r="I166" s="184"/>
      <c r="J166" s="188"/>
      <c r="K166" s="191"/>
      <c r="L166" s="169"/>
      <c r="M166" s="163"/>
      <c r="N166" s="166"/>
      <c r="O166" s="163"/>
      <c r="P166" s="166"/>
      <c r="Q166" s="169"/>
      <c r="R166" s="172"/>
    </row>
    <row r="167" spans="1:18" ht="12.75" customHeight="1" thickBot="1" x14ac:dyDescent="0.25">
      <c r="A167" s="77"/>
      <c r="B167" s="177"/>
      <c r="C167" s="91" t="s">
        <v>71</v>
      </c>
      <c r="D167" s="58"/>
      <c r="E167" s="90">
        <v>0.2</v>
      </c>
      <c r="F167" s="89">
        <f t="shared" si="3"/>
        <v>0</v>
      </c>
      <c r="G167" s="180"/>
      <c r="H167" s="185"/>
      <c r="I167" s="186"/>
      <c r="J167" s="189"/>
      <c r="K167" s="192"/>
      <c r="L167" s="170"/>
      <c r="M167" s="164"/>
      <c r="N167" s="167"/>
      <c r="O167" s="164"/>
      <c r="P167" s="167"/>
      <c r="Q167" s="170"/>
      <c r="R167" s="173"/>
    </row>
    <row r="168" spans="1:18" ht="12.75" customHeight="1" x14ac:dyDescent="0.2">
      <c r="A168" s="174">
        <v>54</v>
      </c>
      <c r="B168" s="175"/>
      <c r="C168" s="97" t="s">
        <v>69</v>
      </c>
      <c r="D168" s="56"/>
      <c r="E168" s="96">
        <v>0.45</v>
      </c>
      <c r="F168" s="95">
        <f t="shared" si="3"/>
        <v>0</v>
      </c>
      <c r="G168" s="178"/>
      <c r="H168" s="181"/>
      <c r="I168" s="182"/>
      <c r="J168" s="187">
        <f>SUM(F168+F169+F170+G168+G169+G170+H168)</f>
        <v>0</v>
      </c>
      <c r="K168" s="190">
        <f>IF(J168&lt;=75,J168,75)</f>
        <v>0</v>
      </c>
      <c r="L168" s="168"/>
      <c r="M168" s="162"/>
      <c r="N168" s="165">
        <f>M168*0.05</f>
        <v>0</v>
      </c>
      <c r="O168" s="162"/>
      <c r="P168" s="165">
        <f>O168*0.05</f>
        <v>0</v>
      </c>
      <c r="Q168" s="168"/>
      <c r="R168" s="171">
        <f>SUM(K168+L168+N168+P168+Q168)</f>
        <v>0</v>
      </c>
    </row>
    <row r="169" spans="1:18" ht="12.75" customHeight="1" x14ac:dyDescent="0.2">
      <c r="A169" s="174"/>
      <c r="B169" s="176"/>
      <c r="C169" s="94" t="s">
        <v>70</v>
      </c>
      <c r="D169" s="101"/>
      <c r="E169" s="93">
        <v>0.24</v>
      </c>
      <c r="F169" s="92">
        <f t="shared" si="3"/>
        <v>0</v>
      </c>
      <c r="G169" s="179"/>
      <c r="H169" s="183"/>
      <c r="I169" s="184"/>
      <c r="J169" s="188"/>
      <c r="K169" s="191"/>
      <c r="L169" s="169"/>
      <c r="M169" s="163"/>
      <c r="N169" s="166"/>
      <c r="O169" s="163"/>
      <c r="P169" s="166"/>
      <c r="Q169" s="169"/>
      <c r="R169" s="172"/>
    </row>
    <row r="170" spans="1:18" ht="12.75" customHeight="1" thickBot="1" x14ac:dyDescent="0.25">
      <c r="A170" s="77"/>
      <c r="B170" s="177"/>
      <c r="C170" s="91" t="s">
        <v>71</v>
      </c>
      <c r="D170" s="58"/>
      <c r="E170" s="90">
        <v>0.2</v>
      </c>
      <c r="F170" s="89">
        <f t="shared" si="3"/>
        <v>0</v>
      </c>
      <c r="G170" s="180"/>
      <c r="H170" s="185"/>
      <c r="I170" s="186"/>
      <c r="J170" s="189"/>
      <c r="K170" s="192"/>
      <c r="L170" s="170"/>
      <c r="M170" s="164"/>
      <c r="N170" s="167"/>
      <c r="O170" s="164"/>
      <c r="P170" s="167"/>
      <c r="Q170" s="170"/>
      <c r="R170" s="173"/>
    </row>
    <row r="171" spans="1:18" ht="12.75" customHeight="1" x14ac:dyDescent="0.2">
      <c r="A171" s="174">
        <v>55</v>
      </c>
      <c r="B171" s="175"/>
      <c r="C171" s="97" t="s">
        <v>69</v>
      </c>
      <c r="D171" s="56"/>
      <c r="E171" s="96">
        <v>0.45</v>
      </c>
      <c r="F171" s="95">
        <f t="shared" si="3"/>
        <v>0</v>
      </c>
      <c r="G171" s="178"/>
      <c r="H171" s="181"/>
      <c r="I171" s="182"/>
      <c r="J171" s="187">
        <f>SUM(F171+F172+F173+G171+G172+G173+H171)</f>
        <v>0</v>
      </c>
      <c r="K171" s="190">
        <f>IF(J171&lt;=75,J171,75)</f>
        <v>0</v>
      </c>
      <c r="L171" s="168"/>
      <c r="M171" s="162"/>
      <c r="N171" s="165">
        <f>M171*0.05</f>
        <v>0</v>
      </c>
      <c r="O171" s="162"/>
      <c r="P171" s="165">
        <f>O171*0.05</f>
        <v>0</v>
      </c>
      <c r="Q171" s="168"/>
      <c r="R171" s="171">
        <f>SUM(K171+L171+N171+P171+Q171)</f>
        <v>0</v>
      </c>
    </row>
    <row r="172" spans="1:18" ht="12.75" customHeight="1" x14ac:dyDescent="0.2">
      <c r="A172" s="174"/>
      <c r="B172" s="176"/>
      <c r="C172" s="94" t="s">
        <v>70</v>
      </c>
      <c r="D172" s="101"/>
      <c r="E172" s="93">
        <v>0.24</v>
      </c>
      <c r="F172" s="92">
        <f t="shared" si="3"/>
        <v>0</v>
      </c>
      <c r="G172" s="179"/>
      <c r="H172" s="183"/>
      <c r="I172" s="184"/>
      <c r="J172" s="188"/>
      <c r="K172" s="191"/>
      <c r="L172" s="169"/>
      <c r="M172" s="163"/>
      <c r="N172" s="166"/>
      <c r="O172" s="163"/>
      <c r="P172" s="166"/>
      <c r="Q172" s="169"/>
      <c r="R172" s="172"/>
    </row>
    <row r="173" spans="1:18" ht="12.75" customHeight="1" thickBot="1" x14ac:dyDescent="0.25">
      <c r="A173" s="77"/>
      <c r="B173" s="177"/>
      <c r="C173" s="91" t="s">
        <v>71</v>
      </c>
      <c r="D173" s="58"/>
      <c r="E173" s="90">
        <v>0.2</v>
      </c>
      <c r="F173" s="89">
        <f t="shared" si="3"/>
        <v>0</v>
      </c>
      <c r="G173" s="180"/>
      <c r="H173" s="185"/>
      <c r="I173" s="186"/>
      <c r="J173" s="189"/>
      <c r="K173" s="192"/>
      <c r="L173" s="170"/>
      <c r="M173" s="164"/>
      <c r="N173" s="167"/>
      <c r="O173" s="164"/>
      <c r="P173" s="167"/>
      <c r="Q173" s="170"/>
      <c r="R173" s="173"/>
    </row>
    <row r="174" spans="1:18" ht="12.75" customHeight="1" x14ac:dyDescent="0.2">
      <c r="A174" s="174">
        <v>56</v>
      </c>
      <c r="B174" s="175"/>
      <c r="C174" s="97" t="s">
        <v>69</v>
      </c>
      <c r="D174" s="56"/>
      <c r="E174" s="96">
        <v>0.45</v>
      </c>
      <c r="F174" s="95">
        <f t="shared" si="3"/>
        <v>0</v>
      </c>
      <c r="G174" s="178"/>
      <c r="H174" s="181"/>
      <c r="I174" s="182"/>
      <c r="J174" s="187">
        <f>SUM(F174+F175+F176+G174+G175+G176+H174)</f>
        <v>0</v>
      </c>
      <c r="K174" s="190">
        <f>IF(J174&lt;=75,J174,75)</f>
        <v>0</v>
      </c>
      <c r="L174" s="168"/>
      <c r="M174" s="162"/>
      <c r="N174" s="165">
        <f>M174*0.05</f>
        <v>0</v>
      </c>
      <c r="O174" s="162"/>
      <c r="P174" s="165">
        <f>O174*0.05</f>
        <v>0</v>
      </c>
      <c r="Q174" s="168"/>
      <c r="R174" s="171">
        <f>SUM(K174+L174+N174+P174+Q174)</f>
        <v>0</v>
      </c>
    </row>
    <row r="175" spans="1:18" ht="12.75" customHeight="1" x14ac:dyDescent="0.2">
      <c r="A175" s="174"/>
      <c r="B175" s="176"/>
      <c r="C175" s="94" t="s">
        <v>70</v>
      </c>
      <c r="D175" s="101"/>
      <c r="E175" s="93">
        <v>0.24</v>
      </c>
      <c r="F175" s="92">
        <f t="shared" si="3"/>
        <v>0</v>
      </c>
      <c r="G175" s="179"/>
      <c r="H175" s="183"/>
      <c r="I175" s="184"/>
      <c r="J175" s="188"/>
      <c r="K175" s="191"/>
      <c r="L175" s="169"/>
      <c r="M175" s="163"/>
      <c r="N175" s="166"/>
      <c r="O175" s="163"/>
      <c r="P175" s="166"/>
      <c r="Q175" s="169"/>
      <c r="R175" s="172"/>
    </row>
    <row r="176" spans="1:18" ht="12.75" customHeight="1" thickBot="1" x14ac:dyDescent="0.25">
      <c r="A176" s="77"/>
      <c r="B176" s="177"/>
      <c r="C176" s="91" t="s">
        <v>71</v>
      </c>
      <c r="D176" s="58"/>
      <c r="E176" s="90">
        <v>0.2</v>
      </c>
      <c r="F176" s="89">
        <f t="shared" si="3"/>
        <v>0</v>
      </c>
      <c r="G176" s="180"/>
      <c r="H176" s="185"/>
      <c r="I176" s="186"/>
      <c r="J176" s="189"/>
      <c r="K176" s="192"/>
      <c r="L176" s="170"/>
      <c r="M176" s="164"/>
      <c r="N176" s="167"/>
      <c r="O176" s="164"/>
      <c r="P176" s="167"/>
      <c r="Q176" s="170"/>
      <c r="R176" s="173"/>
    </row>
    <row r="177" spans="1:18" ht="12.75" customHeight="1" x14ac:dyDescent="0.2">
      <c r="A177" s="174">
        <v>57</v>
      </c>
      <c r="B177" s="175"/>
      <c r="C177" s="97" t="s">
        <v>69</v>
      </c>
      <c r="D177" s="56"/>
      <c r="E177" s="96">
        <v>0.45</v>
      </c>
      <c r="F177" s="95">
        <f t="shared" si="3"/>
        <v>0</v>
      </c>
      <c r="G177" s="178"/>
      <c r="H177" s="181"/>
      <c r="I177" s="182"/>
      <c r="J177" s="187">
        <f>SUM(F177+F178+F179+G177+G178+G179+H177)</f>
        <v>0</v>
      </c>
      <c r="K177" s="190">
        <f>IF(J177&lt;=75,J177,75)</f>
        <v>0</v>
      </c>
      <c r="L177" s="168"/>
      <c r="M177" s="162"/>
      <c r="N177" s="165">
        <f>M177*0.05</f>
        <v>0</v>
      </c>
      <c r="O177" s="162"/>
      <c r="P177" s="165">
        <f>O177*0.05</f>
        <v>0</v>
      </c>
      <c r="Q177" s="168"/>
      <c r="R177" s="171">
        <f>SUM(K177+L177+N177+P177+Q177)</f>
        <v>0</v>
      </c>
    </row>
    <row r="178" spans="1:18" ht="12.75" customHeight="1" x14ac:dyDescent="0.2">
      <c r="A178" s="174"/>
      <c r="B178" s="176"/>
      <c r="C178" s="94" t="s">
        <v>70</v>
      </c>
      <c r="D178" s="101"/>
      <c r="E178" s="93">
        <v>0.24</v>
      </c>
      <c r="F178" s="92">
        <f t="shared" si="3"/>
        <v>0</v>
      </c>
      <c r="G178" s="179"/>
      <c r="H178" s="183"/>
      <c r="I178" s="184"/>
      <c r="J178" s="188"/>
      <c r="K178" s="191"/>
      <c r="L178" s="169"/>
      <c r="M178" s="163"/>
      <c r="N178" s="166"/>
      <c r="O178" s="163"/>
      <c r="P178" s="166"/>
      <c r="Q178" s="169"/>
      <c r="R178" s="172"/>
    </row>
    <row r="179" spans="1:18" ht="12.75" customHeight="1" thickBot="1" x14ac:dyDescent="0.25">
      <c r="A179" s="77"/>
      <c r="B179" s="177"/>
      <c r="C179" s="91" t="s">
        <v>71</v>
      </c>
      <c r="D179" s="58"/>
      <c r="E179" s="90">
        <v>0.2</v>
      </c>
      <c r="F179" s="89">
        <f t="shared" si="3"/>
        <v>0</v>
      </c>
      <c r="G179" s="180"/>
      <c r="H179" s="185"/>
      <c r="I179" s="186"/>
      <c r="J179" s="189"/>
      <c r="K179" s="192"/>
      <c r="L179" s="170"/>
      <c r="M179" s="164"/>
      <c r="N179" s="167"/>
      <c r="O179" s="164"/>
      <c r="P179" s="167"/>
      <c r="Q179" s="170"/>
      <c r="R179" s="173"/>
    </row>
    <row r="180" spans="1:18" ht="12.75" customHeight="1" x14ac:dyDescent="0.2">
      <c r="A180" s="174">
        <v>58</v>
      </c>
      <c r="B180" s="175"/>
      <c r="C180" s="97" t="s">
        <v>69</v>
      </c>
      <c r="D180" s="56"/>
      <c r="E180" s="96">
        <v>0.45</v>
      </c>
      <c r="F180" s="95">
        <f t="shared" si="3"/>
        <v>0</v>
      </c>
      <c r="G180" s="178"/>
      <c r="H180" s="181"/>
      <c r="I180" s="182"/>
      <c r="J180" s="187">
        <f>SUM(F180+F181+F182+G180+G181+G182+H180)</f>
        <v>0</v>
      </c>
      <c r="K180" s="190">
        <f>IF(J180&lt;=75,J180,75)</f>
        <v>0</v>
      </c>
      <c r="L180" s="168"/>
      <c r="M180" s="162"/>
      <c r="N180" s="165">
        <f>M180*0.05</f>
        <v>0</v>
      </c>
      <c r="O180" s="162"/>
      <c r="P180" s="165">
        <f>O180*0.05</f>
        <v>0</v>
      </c>
      <c r="Q180" s="168"/>
      <c r="R180" s="171">
        <f>SUM(K180+L180+N180+P180+Q180)</f>
        <v>0</v>
      </c>
    </row>
    <row r="181" spans="1:18" ht="12.75" customHeight="1" x14ac:dyDescent="0.2">
      <c r="A181" s="174"/>
      <c r="B181" s="176"/>
      <c r="C181" s="94" t="s">
        <v>70</v>
      </c>
      <c r="D181" s="101"/>
      <c r="E181" s="93">
        <v>0.24</v>
      </c>
      <c r="F181" s="92">
        <f t="shared" si="3"/>
        <v>0</v>
      </c>
      <c r="G181" s="179"/>
      <c r="H181" s="183"/>
      <c r="I181" s="184"/>
      <c r="J181" s="188"/>
      <c r="K181" s="191"/>
      <c r="L181" s="169"/>
      <c r="M181" s="163"/>
      <c r="N181" s="166"/>
      <c r="O181" s="163"/>
      <c r="P181" s="166"/>
      <c r="Q181" s="169"/>
      <c r="R181" s="172"/>
    </row>
    <row r="182" spans="1:18" ht="12.75" customHeight="1" thickBot="1" x14ac:dyDescent="0.25">
      <c r="A182" s="77"/>
      <c r="B182" s="177"/>
      <c r="C182" s="91" t="s">
        <v>71</v>
      </c>
      <c r="D182" s="58"/>
      <c r="E182" s="90">
        <v>0.2</v>
      </c>
      <c r="F182" s="89">
        <f t="shared" si="3"/>
        <v>0</v>
      </c>
      <c r="G182" s="180"/>
      <c r="H182" s="185"/>
      <c r="I182" s="186"/>
      <c r="J182" s="189"/>
      <c r="K182" s="192"/>
      <c r="L182" s="170"/>
      <c r="M182" s="164"/>
      <c r="N182" s="167"/>
      <c r="O182" s="164"/>
      <c r="P182" s="167"/>
      <c r="Q182" s="170"/>
      <c r="R182" s="173"/>
    </row>
    <row r="183" spans="1:18" ht="12.75" customHeight="1" x14ac:dyDescent="0.2">
      <c r="A183" s="174">
        <v>59</v>
      </c>
      <c r="B183" s="175"/>
      <c r="C183" s="97" t="s">
        <v>69</v>
      </c>
      <c r="D183" s="56"/>
      <c r="E183" s="96">
        <v>0.45</v>
      </c>
      <c r="F183" s="95">
        <f t="shared" si="3"/>
        <v>0</v>
      </c>
      <c r="G183" s="178"/>
      <c r="H183" s="181"/>
      <c r="I183" s="182"/>
      <c r="J183" s="187">
        <f>SUM(F183+F184+F185+G183+G184+G185+H183)</f>
        <v>0</v>
      </c>
      <c r="K183" s="190">
        <f>IF(J183&lt;=75,J183,75)</f>
        <v>0</v>
      </c>
      <c r="L183" s="168"/>
      <c r="M183" s="162"/>
      <c r="N183" s="165">
        <f>M183*0.05</f>
        <v>0</v>
      </c>
      <c r="O183" s="162"/>
      <c r="P183" s="165">
        <f>O183*0.05</f>
        <v>0</v>
      </c>
      <c r="Q183" s="168"/>
      <c r="R183" s="171">
        <f>SUM(K183+L183+N183+P183+Q183)</f>
        <v>0</v>
      </c>
    </row>
    <row r="184" spans="1:18" ht="12.75" customHeight="1" x14ac:dyDescent="0.2">
      <c r="A184" s="174"/>
      <c r="B184" s="176"/>
      <c r="C184" s="94" t="s">
        <v>70</v>
      </c>
      <c r="D184" s="101"/>
      <c r="E184" s="93">
        <v>0.24</v>
      </c>
      <c r="F184" s="92">
        <f t="shared" si="3"/>
        <v>0</v>
      </c>
      <c r="G184" s="179"/>
      <c r="H184" s="183"/>
      <c r="I184" s="184"/>
      <c r="J184" s="188"/>
      <c r="K184" s="191"/>
      <c r="L184" s="169"/>
      <c r="M184" s="163"/>
      <c r="N184" s="166"/>
      <c r="O184" s="163"/>
      <c r="P184" s="166"/>
      <c r="Q184" s="169"/>
      <c r="R184" s="172"/>
    </row>
    <row r="185" spans="1:18" ht="12.75" customHeight="1" thickBot="1" x14ac:dyDescent="0.25">
      <c r="A185" s="77"/>
      <c r="B185" s="177"/>
      <c r="C185" s="91" t="s">
        <v>71</v>
      </c>
      <c r="D185" s="58"/>
      <c r="E185" s="90">
        <v>0.2</v>
      </c>
      <c r="F185" s="89">
        <f t="shared" si="3"/>
        <v>0</v>
      </c>
      <c r="G185" s="180"/>
      <c r="H185" s="185"/>
      <c r="I185" s="186"/>
      <c r="J185" s="189"/>
      <c r="K185" s="192"/>
      <c r="L185" s="170"/>
      <c r="M185" s="164"/>
      <c r="N185" s="167"/>
      <c r="O185" s="164"/>
      <c r="P185" s="167"/>
      <c r="Q185" s="170"/>
      <c r="R185" s="173"/>
    </row>
    <row r="186" spans="1:18" ht="12.75" customHeight="1" x14ac:dyDescent="0.2">
      <c r="A186" s="174">
        <v>60</v>
      </c>
      <c r="B186" s="175"/>
      <c r="C186" s="97" t="s">
        <v>69</v>
      </c>
      <c r="D186" s="56"/>
      <c r="E186" s="96">
        <v>0.45</v>
      </c>
      <c r="F186" s="95">
        <f t="shared" si="3"/>
        <v>0</v>
      </c>
      <c r="G186" s="178"/>
      <c r="H186" s="181"/>
      <c r="I186" s="182"/>
      <c r="J186" s="187">
        <f>SUM(F186+F187+F188+G186+G187+G188+H186)</f>
        <v>0</v>
      </c>
      <c r="K186" s="190">
        <f>IF(J186&lt;=75,J186,75)</f>
        <v>0</v>
      </c>
      <c r="L186" s="168"/>
      <c r="M186" s="162"/>
      <c r="N186" s="165">
        <f>M186*0.05</f>
        <v>0</v>
      </c>
      <c r="O186" s="162"/>
      <c r="P186" s="165">
        <f>O186*0.05</f>
        <v>0</v>
      </c>
      <c r="Q186" s="168"/>
      <c r="R186" s="171">
        <f>SUM(K186+L186+N186+P186+Q186)</f>
        <v>0</v>
      </c>
    </row>
    <row r="187" spans="1:18" ht="12.75" customHeight="1" x14ac:dyDescent="0.2">
      <c r="A187" s="174"/>
      <c r="B187" s="176"/>
      <c r="C187" s="94" t="s">
        <v>70</v>
      </c>
      <c r="D187" s="101"/>
      <c r="E187" s="93">
        <v>0.24</v>
      </c>
      <c r="F187" s="92">
        <f t="shared" si="3"/>
        <v>0</v>
      </c>
      <c r="G187" s="179"/>
      <c r="H187" s="183"/>
      <c r="I187" s="184"/>
      <c r="J187" s="188"/>
      <c r="K187" s="191"/>
      <c r="L187" s="169"/>
      <c r="M187" s="163"/>
      <c r="N187" s="166"/>
      <c r="O187" s="163"/>
      <c r="P187" s="166"/>
      <c r="Q187" s="169"/>
      <c r="R187" s="172"/>
    </row>
    <row r="188" spans="1:18" ht="12.75" customHeight="1" thickBot="1" x14ac:dyDescent="0.25">
      <c r="A188" s="77"/>
      <c r="B188" s="177"/>
      <c r="C188" s="91" t="s">
        <v>71</v>
      </c>
      <c r="D188" s="58"/>
      <c r="E188" s="90">
        <v>0.2</v>
      </c>
      <c r="F188" s="89">
        <f t="shared" si="3"/>
        <v>0</v>
      </c>
      <c r="G188" s="180"/>
      <c r="H188" s="185"/>
      <c r="I188" s="186"/>
      <c r="J188" s="189"/>
      <c r="K188" s="192"/>
      <c r="L188" s="170"/>
      <c r="M188" s="164"/>
      <c r="N188" s="167"/>
      <c r="O188" s="164"/>
      <c r="P188" s="167"/>
      <c r="Q188" s="170"/>
      <c r="R188" s="173"/>
    </row>
    <row r="189" spans="1:18" x14ac:dyDescent="0.2">
      <c r="A189" s="174">
        <v>61</v>
      </c>
      <c r="B189" s="175"/>
      <c r="C189" s="97" t="s">
        <v>69</v>
      </c>
      <c r="D189" s="56"/>
      <c r="E189" s="96">
        <v>0.45</v>
      </c>
      <c r="F189" s="95">
        <f t="shared" si="3"/>
        <v>0</v>
      </c>
      <c r="G189" s="178"/>
      <c r="H189" s="181"/>
      <c r="I189" s="182"/>
      <c r="J189" s="187">
        <f>SUM(F189+F190+F191+G189+G190+G191+H189)</f>
        <v>0</v>
      </c>
      <c r="K189" s="190">
        <f>IF(J189&lt;=75,J189,75)</f>
        <v>0</v>
      </c>
      <c r="L189" s="168"/>
      <c r="M189" s="162"/>
      <c r="N189" s="165">
        <f>M189*0.05</f>
        <v>0</v>
      </c>
      <c r="O189" s="162"/>
      <c r="P189" s="165">
        <f>O189*0.05</f>
        <v>0</v>
      </c>
      <c r="Q189" s="168"/>
      <c r="R189" s="171">
        <f>SUM(K189+L189+N189+P189+Q189)</f>
        <v>0</v>
      </c>
    </row>
    <row r="190" spans="1:18" ht="12.75" customHeight="1" x14ac:dyDescent="0.2">
      <c r="A190" s="174"/>
      <c r="B190" s="176"/>
      <c r="C190" s="94" t="s">
        <v>70</v>
      </c>
      <c r="D190" s="101"/>
      <c r="E190" s="93">
        <v>0.24</v>
      </c>
      <c r="F190" s="92">
        <f t="shared" si="3"/>
        <v>0</v>
      </c>
      <c r="G190" s="179"/>
      <c r="H190" s="183"/>
      <c r="I190" s="184"/>
      <c r="J190" s="188"/>
      <c r="K190" s="191"/>
      <c r="L190" s="169"/>
      <c r="M190" s="163"/>
      <c r="N190" s="166"/>
      <c r="O190" s="163"/>
      <c r="P190" s="166"/>
      <c r="Q190" s="169"/>
      <c r="R190" s="172"/>
    </row>
    <row r="191" spans="1:18" ht="12.75" customHeight="1" thickBot="1" x14ac:dyDescent="0.25">
      <c r="A191" s="77"/>
      <c r="B191" s="177"/>
      <c r="C191" s="91" t="s">
        <v>71</v>
      </c>
      <c r="D191" s="58"/>
      <c r="E191" s="90">
        <v>0.2</v>
      </c>
      <c r="F191" s="89">
        <f t="shared" si="3"/>
        <v>0</v>
      </c>
      <c r="G191" s="180"/>
      <c r="H191" s="185"/>
      <c r="I191" s="186"/>
      <c r="J191" s="189"/>
      <c r="K191" s="192"/>
      <c r="L191" s="170"/>
      <c r="M191" s="164"/>
      <c r="N191" s="167"/>
      <c r="O191" s="164"/>
      <c r="P191" s="167"/>
      <c r="Q191" s="170"/>
      <c r="R191" s="173"/>
    </row>
    <row r="192" spans="1:18" ht="12.75" customHeight="1" x14ac:dyDescent="0.2">
      <c r="A192" s="174">
        <v>62</v>
      </c>
      <c r="B192" s="175"/>
      <c r="C192" s="97" t="s">
        <v>69</v>
      </c>
      <c r="D192" s="56"/>
      <c r="E192" s="96">
        <v>0.45</v>
      </c>
      <c r="F192" s="95">
        <f t="shared" si="3"/>
        <v>0</v>
      </c>
      <c r="G192" s="178"/>
      <c r="H192" s="181"/>
      <c r="I192" s="182"/>
      <c r="J192" s="187">
        <f>SUM(F192+F193+F194+G192+G193+G194+H192)</f>
        <v>0</v>
      </c>
      <c r="K192" s="190">
        <f>IF(J192&lt;=75,J192,75)</f>
        <v>0</v>
      </c>
      <c r="L192" s="168"/>
      <c r="M192" s="162"/>
      <c r="N192" s="165">
        <f>M192*0.05</f>
        <v>0</v>
      </c>
      <c r="O192" s="162"/>
      <c r="P192" s="165">
        <f>O192*0.05</f>
        <v>0</v>
      </c>
      <c r="Q192" s="168"/>
      <c r="R192" s="171">
        <f>SUM(K192+L192+N192+P192+Q192)</f>
        <v>0</v>
      </c>
    </row>
    <row r="193" spans="1:18" ht="13.5" customHeight="1" x14ac:dyDescent="0.2">
      <c r="A193" s="174"/>
      <c r="B193" s="176"/>
      <c r="C193" s="94" t="s">
        <v>70</v>
      </c>
      <c r="D193" s="101"/>
      <c r="E193" s="93">
        <v>0.24</v>
      </c>
      <c r="F193" s="92">
        <f t="shared" si="3"/>
        <v>0</v>
      </c>
      <c r="G193" s="179"/>
      <c r="H193" s="183"/>
      <c r="I193" s="184"/>
      <c r="J193" s="188"/>
      <c r="K193" s="191"/>
      <c r="L193" s="169"/>
      <c r="M193" s="163"/>
      <c r="N193" s="166"/>
      <c r="O193" s="163"/>
      <c r="P193" s="166"/>
      <c r="Q193" s="169"/>
      <c r="R193" s="172"/>
    </row>
    <row r="194" spans="1:18" ht="13.5" customHeight="1" thickBot="1" x14ac:dyDescent="0.25">
      <c r="A194" s="77"/>
      <c r="B194" s="177"/>
      <c r="C194" s="91" t="s">
        <v>71</v>
      </c>
      <c r="D194" s="58"/>
      <c r="E194" s="90">
        <v>0.2</v>
      </c>
      <c r="F194" s="89">
        <f t="shared" si="3"/>
        <v>0</v>
      </c>
      <c r="G194" s="180"/>
      <c r="H194" s="185"/>
      <c r="I194" s="186"/>
      <c r="J194" s="189"/>
      <c r="K194" s="192"/>
      <c r="L194" s="170"/>
      <c r="M194" s="164"/>
      <c r="N194" s="167"/>
      <c r="O194" s="164"/>
      <c r="P194" s="167"/>
      <c r="Q194" s="170"/>
      <c r="R194" s="173"/>
    </row>
    <row r="195" spans="1:18" ht="12.75" customHeight="1" x14ac:dyDescent="0.2">
      <c r="A195" s="174">
        <v>63</v>
      </c>
      <c r="B195" s="175"/>
      <c r="C195" s="97" t="s">
        <v>69</v>
      </c>
      <c r="D195" s="56"/>
      <c r="E195" s="96">
        <v>0.45</v>
      </c>
      <c r="F195" s="95">
        <f t="shared" si="3"/>
        <v>0</v>
      </c>
      <c r="G195" s="178"/>
      <c r="H195" s="181"/>
      <c r="I195" s="182"/>
      <c r="J195" s="187">
        <f>SUM(F195+F196+F197+G195+G196+G197+H195)</f>
        <v>0</v>
      </c>
      <c r="K195" s="190">
        <f>IF(J195&lt;=75,J195,75)</f>
        <v>0</v>
      </c>
      <c r="L195" s="168"/>
      <c r="M195" s="162"/>
      <c r="N195" s="165">
        <f>M195*0.05</f>
        <v>0</v>
      </c>
      <c r="O195" s="162"/>
      <c r="P195" s="165">
        <f>O195*0.05</f>
        <v>0</v>
      </c>
      <c r="Q195" s="168"/>
      <c r="R195" s="171">
        <f>SUM(K195+L195+N195+P195+Q195)</f>
        <v>0</v>
      </c>
    </row>
    <row r="196" spans="1:18" ht="12.75" customHeight="1" x14ac:dyDescent="0.2">
      <c r="A196" s="174"/>
      <c r="B196" s="176"/>
      <c r="C196" s="94" t="s">
        <v>70</v>
      </c>
      <c r="D196" s="101"/>
      <c r="E196" s="93">
        <v>0.24</v>
      </c>
      <c r="F196" s="92">
        <f t="shared" si="3"/>
        <v>0</v>
      </c>
      <c r="G196" s="179"/>
      <c r="H196" s="183"/>
      <c r="I196" s="184"/>
      <c r="J196" s="188"/>
      <c r="K196" s="191"/>
      <c r="L196" s="169"/>
      <c r="M196" s="163"/>
      <c r="N196" s="166"/>
      <c r="O196" s="163"/>
      <c r="P196" s="166"/>
      <c r="Q196" s="169"/>
      <c r="R196" s="172"/>
    </row>
    <row r="197" spans="1:18" ht="12.75" customHeight="1" thickBot="1" x14ac:dyDescent="0.25">
      <c r="A197" s="77"/>
      <c r="B197" s="177"/>
      <c r="C197" s="91" t="s">
        <v>71</v>
      </c>
      <c r="D197" s="58"/>
      <c r="E197" s="90">
        <v>0.2</v>
      </c>
      <c r="F197" s="89">
        <f t="shared" si="3"/>
        <v>0</v>
      </c>
      <c r="G197" s="180"/>
      <c r="H197" s="185"/>
      <c r="I197" s="186"/>
      <c r="J197" s="189"/>
      <c r="K197" s="192"/>
      <c r="L197" s="170"/>
      <c r="M197" s="164"/>
      <c r="N197" s="167"/>
      <c r="O197" s="164"/>
      <c r="P197" s="167"/>
      <c r="Q197" s="170"/>
      <c r="R197" s="173"/>
    </row>
    <row r="198" spans="1:18" ht="12.75" customHeight="1" x14ac:dyDescent="0.2">
      <c r="A198" s="174">
        <v>64</v>
      </c>
      <c r="B198" s="175"/>
      <c r="C198" s="97" t="s">
        <v>69</v>
      </c>
      <c r="D198" s="56"/>
      <c r="E198" s="96">
        <v>0.45</v>
      </c>
      <c r="F198" s="95">
        <f t="shared" si="3"/>
        <v>0</v>
      </c>
      <c r="G198" s="178"/>
      <c r="H198" s="181"/>
      <c r="I198" s="182"/>
      <c r="J198" s="187">
        <f>SUM(F198+F199+F200+G198+G199+G200+H198)</f>
        <v>0</v>
      </c>
      <c r="K198" s="190">
        <f>IF(J198&lt;=75,J198,75)</f>
        <v>0</v>
      </c>
      <c r="L198" s="168"/>
      <c r="M198" s="162"/>
      <c r="N198" s="165">
        <f>M198*0.05</f>
        <v>0</v>
      </c>
      <c r="O198" s="162"/>
      <c r="P198" s="165">
        <f>O198*0.05</f>
        <v>0</v>
      </c>
      <c r="Q198" s="168"/>
      <c r="R198" s="171">
        <f>SUM(K198+L198+N198+P198+Q198)</f>
        <v>0</v>
      </c>
    </row>
    <row r="199" spans="1:18" ht="12.75" customHeight="1" x14ac:dyDescent="0.2">
      <c r="A199" s="174"/>
      <c r="B199" s="176"/>
      <c r="C199" s="94" t="s">
        <v>70</v>
      </c>
      <c r="D199" s="101"/>
      <c r="E199" s="93">
        <v>0.24</v>
      </c>
      <c r="F199" s="92">
        <f t="shared" si="3"/>
        <v>0</v>
      </c>
      <c r="G199" s="179"/>
      <c r="H199" s="183"/>
      <c r="I199" s="184"/>
      <c r="J199" s="188"/>
      <c r="K199" s="191"/>
      <c r="L199" s="169"/>
      <c r="M199" s="163"/>
      <c r="N199" s="166"/>
      <c r="O199" s="163"/>
      <c r="P199" s="166"/>
      <c r="Q199" s="169"/>
      <c r="R199" s="172"/>
    </row>
    <row r="200" spans="1:18" ht="12.75" customHeight="1" thickBot="1" x14ac:dyDescent="0.25">
      <c r="A200" s="77"/>
      <c r="B200" s="177"/>
      <c r="C200" s="91" t="s">
        <v>71</v>
      </c>
      <c r="D200" s="58"/>
      <c r="E200" s="90">
        <v>0.2</v>
      </c>
      <c r="F200" s="89">
        <f t="shared" si="3"/>
        <v>0</v>
      </c>
      <c r="G200" s="180"/>
      <c r="H200" s="185"/>
      <c r="I200" s="186"/>
      <c r="J200" s="189"/>
      <c r="K200" s="192"/>
      <c r="L200" s="170"/>
      <c r="M200" s="164"/>
      <c r="N200" s="167"/>
      <c r="O200" s="164"/>
      <c r="P200" s="167"/>
      <c r="Q200" s="170"/>
      <c r="R200" s="173"/>
    </row>
    <row r="201" spans="1:18" ht="12.75" customHeight="1" x14ac:dyDescent="0.2">
      <c r="A201" s="174">
        <v>65</v>
      </c>
      <c r="B201" s="175"/>
      <c r="C201" s="97" t="s">
        <v>69</v>
      </c>
      <c r="D201" s="56"/>
      <c r="E201" s="96">
        <v>0.45</v>
      </c>
      <c r="F201" s="95">
        <f t="shared" ref="F201:F264" si="4">SUM(D201*E201)</f>
        <v>0</v>
      </c>
      <c r="G201" s="178"/>
      <c r="H201" s="181"/>
      <c r="I201" s="182"/>
      <c r="J201" s="187">
        <f>SUM(F201+F202+F203+G201+G202+G203+H201)</f>
        <v>0</v>
      </c>
      <c r="K201" s="190">
        <f>IF(J201&lt;=75,J201,75)</f>
        <v>0</v>
      </c>
      <c r="L201" s="168"/>
      <c r="M201" s="162"/>
      <c r="N201" s="165">
        <f>M201*0.05</f>
        <v>0</v>
      </c>
      <c r="O201" s="162"/>
      <c r="P201" s="165">
        <f>O201*0.05</f>
        <v>0</v>
      </c>
      <c r="Q201" s="168"/>
      <c r="R201" s="171">
        <f>SUM(K201+L201+N201+P201+Q201)</f>
        <v>0</v>
      </c>
    </row>
    <row r="202" spans="1:18" ht="12.75" customHeight="1" x14ac:dyDescent="0.2">
      <c r="A202" s="174"/>
      <c r="B202" s="176"/>
      <c r="C202" s="94" t="s">
        <v>70</v>
      </c>
      <c r="D202" s="101"/>
      <c r="E202" s="93">
        <v>0.24</v>
      </c>
      <c r="F202" s="92">
        <f t="shared" si="4"/>
        <v>0</v>
      </c>
      <c r="G202" s="179"/>
      <c r="H202" s="183"/>
      <c r="I202" s="184"/>
      <c r="J202" s="188"/>
      <c r="K202" s="191"/>
      <c r="L202" s="169"/>
      <c r="M202" s="163"/>
      <c r="N202" s="166"/>
      <c r="O202" s="163"/>
      <c r="P202" s="166"/>
      <c r="Q202" s="169"/>
      <c r="R202" s="172"/>
    </row>
    <row r="203" spans="1:18" ht="12.75" customHeight="1" thickBot="1" x14ac:dyDescent="0.25">
      <c r="A203" s="77"/>
      <c r="B203" s="177"/>
      <c r="C203" s="91" t="s">
        <v>71</v>
      </c>
      <c r="D203" s="58"/>
      <c r="E203" s="90">
        <v>0.2</v>
      </c>
      <c r="F203" s="89">
        <f t="shared" si="4"/>
        <v>0</v>
      </c>
      <c r="G203" s="180"/>
      <c r="H203" s="185"/>
      <c r="I203" s="186"/>
      <c r="J203" s="189"/>
      <c r="K203" s="192"/>
      <c r="L203" s="170"/>
      <c r="M203" s="164"/>
      <c r="N203" s="167"/>
      <c r="O203" s="164"/>
      <c r="P203" s="167"/>
      <c r="Q203" s="170"/>
      <c r="R203" s="173"/>
    </row>
    <row r="204" spans="1:18" ht="12.75" customHeight="1" x14ac:dyDescent="0.2">
      <c r="A204" s="174">
        <v>66</v>
      </c>
      <c r="B204" s="175"/>
      <c r="C204" s="97" t="s">
        <v>69</v>
      </c>
      <c r="D204" s="56"/>
      <c r="E204" s="96">
        <v>0.45</v>
      </c>
      <c r="F204" s="95">
        <f t="shared" si="4"/>
        <v>0</v>
      </c>
      <c r="G204" s="178"/>
      <c r="H204" s="181"/>
      <c r="I204" s="182"/>
      <c r="J204" s="187">
        <f>SUM(F204+F205+F206+G204+G205+G206+H204)</f>
        <v>0</v>
      </c>
      <c r="K204" s="190">
        <f>IF(J204&lt;=75,J204,75)</f>
        <v>0</v>
      </c>
      <c r="L204" s="168"/>
      <c r="M204" s="162"/>
      <c r="N204" s="165">
        <f>M204*0.05</f>
        <v>0</v>
      </c>
      <c r="O204" s="162"/>
      <c r="P204" s="165">
        <f>O204*0.05</f>
        <v>0</v>
      </c>
      <c r="Q204" s="168"/>
      <c r="R204" s="171">
        <f>SUM(K204+L204+N204+P204+Q204)</f>
        <v>0</v>
      </c>
    </row>
    <row r="205" spans="1:18" ht="12.75" customHeight="1" x14ac:dyDescent="0.2">
      <c r="A205" s="174"/>
      <c r="B205" s="176"/>
      <c r="C205" s="94" t="s">
        <v>70</v>
      </c>
      <c r="D205" s="101"/>
      <c r="E205" s="93">
        <v>0.24</v>
      </c>
      <c r="F205" s="92">
        <f t="shared" si="4"/>
        <v>0</v>
      </c>
      <c r="G205" s="179"/>
      <c r="H205" s="183"/>
      <c r="I205" s="184"/>
      <c r="J205" s="188"/>
      <c r="K205" s="191"/>
      <c r="L205" s="169"/>
      <c r="M205" s="163"/>
      <c r="N205" s="166"/>
      <c r="O205" s="163"/>
      <c r="P205" s="166"/>
      <c r="Q205" s="169"/>
      <c r="R205" s="172"/>
    </row>
    <row r="206" spans="1:18" ht="12.75" customHeight="1" thickBot="1" x14ac:dyDescent="0.25">
      <c r="A206" s="77"/>
      <c r="B206" s="177"/>
      <c r="C206" s="91" t="s">
        <v>71</v>
      </c>
      <c r="D206" s="58"/>
      <c r="E206" s="90">
        <v>0.2</v>
      </c>
      <c r="F206" s="89">
        <f t="shared" si="4"/>
        <v>0</v>
      </c>
      <c r="G206" s="180"/>
      <c r="H206" s="185"/>
      <c r="I206" s="186"/>
      <c r="J206" s="189"/>
      <c r="K206" s="192"/>
      <c r="L206" s="170"/>
      <c r="M206" s="164"/>
      <c r="N206" s="167"/>
      <c r="O206" s="164"/>
      <c r="P206" s="167"/>
      <c r="Q206" s="170"/>
      <c r="R206" s="173"/>
    </row>
    <row r="207" spans="1:18" ht="12.75" customHeight="1" x14ac:dyDescent="0.2">
      <c r="A207" s="174">
        <v>67</v>
      </c>
      <c r="B207" s="175"/>
      <c r="C207" s="97" t="s">
        <v>69</v>
      </c>
      <c r="D207" s="56"/>
      <c r="E207" s="96">
        <v>0.45</v>
      </c>
      <c r="F207" s="95">
        <f t="shared" si="4"/>
        <v>0</v>
      </c>
      <c r="G207" s="178"/>
      <c r="H207" s="181"/>
      <c r="I207" s="182"/>
      <c r="J207" s="187">
        <f>SUM(F207+F208+F209+G207+G208+G209+H207)</f>
        <v>0</v>
      </c>
      <c r="K207" s="190">
        <f>IF(J207&lt;=75,J207,75)</f>
        <v>0</v>
      </c>
      <c r="L207" s="168"/>
      <c r="M207" s="162"/>
      <c r="N207" s="165">
        <f>M207*0.05</f>
        <v>0</v>
      </c>
      <c r="O207" s="162"/>
      <c r="P207" s="165">
        <f>O207*0.05</f>
        <v>0</v>
      </c>
      <c r="Q207" s="168"/>
      <c r="R207" s="171">
        <f>SUM(K207+L207+N207+P207+Q207)</f>
        <v>0</v>
      </c>
    </row>
    <row r="208" spans="1:18" ht="12.75" customHeight="1" x14ac:dyDescent="0.2">
      <c r="A208" s="174"/>
      <c r="B208" s="176"/>
      <c r="C208" s="94" t="s">
        <v>70</v>
      </c>
      <c r="D208" s="101"/>
      <c r="E208" s="93">
        <v>0.24</v>
      </c>
      <c r="F208" s="92">
        <f t="shared" si="4"/>
        <v>0</v>
      </c>
      <c r="G208" s="179"/>
      <c r="H208" s="183"/>
      <c r="I208" s="184"/>
      <c r="J208" s="188"/>
      <c r="K208" s="191"/>
      <c r="L208" s="169"/>
      <c r="M208" s="163"/>
      <c r="N208" s="166"/>
      <c r="O208" s="163"/>
      <c r="P208" s="166"/>
      <c r="Q208" s="169"/>
      <c r="R208" s="172"/>
    </row>
    <row r="209" spans="1:18" ht="12.75" customHeight="1" thickBot="1" x14ac:dyDescent="0.25">
      <c r="A209" s="77"/>
      <c r="B209" s="177"/>
      <c r="C209" s="91" t="s">
        <v>71</v>
      </c>
      <c r="D209" s="58"/>
      <c r="E209" s="90">
        <v>0.2</v>
      </c>
      <c r="F209" s="89">
        <f t="shared" si="4"/>
        <v>0</v>
      </c>
      <c r="G209" s="180"/>
      <c r="H209" s="185"/>
      <c r="I209" s="186"/>
      <c r="J209" s="189"/>
      <c r="K209" s="192"/>
      <c r="L209" s="170"/>
      <c r="M209" s="164"/>
      <c r="N209" s="167"/>
      <c r="O209" s="164"/>
      <c r="P209" s="167"/>
      <c r="Q209" s="170"/>
      <c r="R209" s="173"/>
    </row>
    <row r="210" spans="1:18" ht="12.75" customHeight="1" x14ac:dyDescent="0.2">
      <c r="A210" s="174">
        <v>68</v>
      </c>
      <c r="B210" s="175"/>
      <c r="C210" s="97" t="s">
        <v>69</v>
      </c>
      <c r="D210" s="56"/>
      <c r="E210" s="96">
        <v>0.45</v>
      </c>
      <c r="F210" s="95">
        <f t="shared" si="4"/>
        <v>0</v>
      </c>
      <c r="G210" s="178"/>
      <c r="H210" s="181"/>
      <c r="I210" s="182"/>
      <c r="J210" s="187">
        <f>SUM(F210+F211+F212+G210+G211+G212+H210)</f>
        <v>0</v>
      </c>
      <c r="K210" s="190">
        <f>IF(J210&lt;=75,J210,75)</f>
        <v>0</v>
      </c>
      <c r="L210" s="168"/>
      <c r="M210" s="162"/>
      <c r="N210" s="165">
        <f>M210*0.05</f>
        <v>0</v>
      </c>
      <c r="O210" s="162"/>
      <c r="P210" s="165">
        <f>O210*0.05</f>
        <v>0</v>
      </c>
      <c r="Q210" s="168"/>
      <c r="R210" s="171">
        <f>SUM(K210+L210+N210+P210+Q210)</f>
        <v>0</v>
      </c>
    </row>
    <row r="211" spans="1:18" ht="12.75" customHeight="1" x14ac:dyDescent="0.2">
      <c r="A211" s="174"/>
      <c r="B211" s="176"/>
      <c r="C211" s="94" t="s">
        <v>70</v>
      </c>
      <c r="D211" s="101"/>
      <c r="E211" s="93">
        <v>0.24</v>
      </c>
      <c r="F211" s="92">
        <f t="shared" si="4"/>
        <v>0</v>
      </c>
      <c r="G211" s="179"/>
      <c r="H211" s="183"/>
      <c r="I211" s="184"/>
      <c r="J211" s="188"/>
      <c r="K211" s="191"/>
      <c r="L211" s="169"/>
      <c r="M211" s="163"/>
      <c r="N211" s="166"/>
      <c r="O211" s="163"/>
      <c r="P211" s="166"/>
      <c r="Q211" s="169"/>
      <c r="R211" s="172"/>
    </row>
    <row r="212" spans="1:18" ht="12.75" customHeight="1" thickBot="1" x14ac:dyDescent="0.25">
      <c r="A212" s="77"/>
      <c r="B212" s="177"/>
      <c r="C212" s="91" t="s">
        <v>71</v>
      </c>
      <c r="D212" s="58"/>
      <c r="E212" s="90">
        <v>0.2</v>
      </c>
      <c r="F212" s="89">
        <f t="shared" si="4"/>
        <v>0</v>
      </c>
      <c r="G212" s="180"/>
      <c r="H212" s="185"/>
      <c r="I212" s="186"/>
      <c r="J212" s="189"/>
      <c r="K212" s="192"/>
      <c r="L212" s="170"/>
      <c r="M212" s="164"/>
      <c r="N212" s="167"/>
      <c r="O212" s="164"/>
      <c r="P212" s="167"/>
      <c r="Q212" s="170"/>
      <c r="R212" s="173"/>
    </row>
    <row r="213" spans="1:18" ht="12.75" customHeight="1" x14ac:dyDescent="0.2">
      <c r="A213" s="174">
        <v>69</v>
      </c>
      <c r="B213" s="175"/>
      <c r="C213" s="97" t="s">
        <v>69</v>
      </c>
      <c r="D213" s="56"/>
      <c r="E213" s="96">
        <v>0.45</v>
      </c>
      <c r="F213" s="95">
        <f t="shared" si="4"/>
        <v>0</v>
      </c>
      <c r="G213" s="178"/>
      <c r="H213" s="181"/>
      <c r="I213" s="182"/>
      <c r="J213" s="187">
        <f>SUM(F213+F214+F215+G213+G214+G215+H213)</f>
        <v>0</v>
      </c>
      <c r="K213" s="190">
        <f>IF(J213&lt;=75,J213,75)</f>
        <v>0</v>
      </c>
      <c r="L213" s="168"/>
      <c r="M213" s="162"/>
      <c r="N213" s="165">
        <f>M213*0.05</f>
        <v>0</v>
      </c>
      <c r="O213" s="162"/>
      <c r="P213" s="165">
        <f>O213*0.05</f>
        <v>0</v>
      </c>
      <c r="Q213" s="168"/>
      <c r="R213" s="171">
        <f>SUM(K213+L213+N213+P213+Q213)</f>
        <v>0</v>
      </c>
    </row>
    <row r="214" spans="1:18" ht="12.75" customHeight="1" x14ac:dyDescent="0.2">
      <c r="A214" s="174"/>
      <c r="B214" s="176"/>
      <c r="C214" s="94" t="s">
        <v>70</v>
      </c>
      <c r="D214" s="101"/>
      <c r="E214" s="93">
        <v>0.24</v>
      </c>
      <c r="F214" s="92">
        <f t="shared" si="4"/>
        <v>0</v>
      </c>
      <c r="G214" s="179"/>
      <c r="H214" s="183"/>
      <c r="I214" s="184"/>
      <c r="J214" s="188"/>
      <c r="K214" s="191"/>
      <c r="L214" s="169"/>
      <c r="M214" s="163"/>
      <c r="N214" s="166"/>
      <c r="O214" s="163"/>
      <c r="P214" s="166"/>
      <c r="Q214" s="169"/>
      <c r="R214" s="172"/>
    </row>
    <row r="215" spans="1:18" ht="12.75" customHeight="1" thickBot="1" x14ac:dyDescent="0.25">
      <c r="A215" s="77"/>
      <c r="B215" s="177"/>
      <c r="C215" s="91" t="s">
        <v>71</v>
      </c>
      <c r="D215" s="58"/>
      <c r="E215" s="90">
        <v>0.2</v>
      </c>
      <c r="F215" s="89">
        <f t="shared" si="4"/>
        <v>0</v>
      </c>
      <c r="G215" s="180"/>
      <c r="H215" s="185"/>
      <c r="I215" s="186"/>
      <c r="J215" s="189"/>
      <c r="K215" s="192"/>
      <c r="L215" s="170"/>
      <c r="M215" s="164"/>
      <c r="N215" s="167"/>
      <c r="O215" s="164"/>
      <c r="P215" s="167"/>
      <c r="Q215" s="170"/>
      <c r="R215" s="173"/>
    </row>
    <row r="216" spans="1:18" ht="12.75" customHeight="1" x14ac:dyDescent="0.2">
      <c r="A216" s="174">
        <v>70</v>
      </c>
      <c r="B216" s="175"/>
      <c r="C216" s="97" t="s">
        <v>69</v>
      </c>
      <c r="D216" s="56"/>
      <c r="E216" s="96">
        <v>0.45</v>
      </c>
      <c r="F216" s="95">
        <f t="shared" si="4"/>
        <v>0</v>
      </c>
      <c r="G216" s="178"/>
      <c r="H216" s="181"/>
      <c r="I216" s="182"/>
      <c r="J216" s="187">
        <f>SUM(F216+F217+F218+G216+G217+G218+H216)</f>
        <v>0</v>
      </c>
      <c r="K216" s="190">
        <f>IF(J216&lt;=75,J216,75)</f>
        <v>0</v>
      </c>
      <c r="L216" s="168"/>
      <c r="M216" s="162"/>
      <c r="N216" s="165">
        <f>M216*0.05</f>
        <v>0</v>
      </c>
      <c r="O216" s="162"/>
      <c r="P216" s="165">
        <f>O216*0.05</f>
        <v>0</v>
      </c>
      <c r="Q216" s="168"/>
      <c r="R216" s="171">
        <f>SUM(K216+L216+N216+P216+Q216)</f>
        <v>0</v>
      </c>
    </row>
    <row r="217" spans="1:18" ht="12.75" customHeight="1" x14ac:dyDescent="0.2">
      <c r="A217" s="174"/>
      <c r="B217" s="176"/>
      <c r="C217" s="94" t="s">
        <v>70</v>
      </c>
      <c r="D217" s="101"/>
      <c r="E217" s="93">
        <v>0.24</v>
      </c>
      <c r="F217" s="92">
        <f t="shared" si="4"/>
        <v>0</v>
      </c>
      <c r="G217" s="179"/>
      <c r="H217" s="183"/>
      <c r="I217" s="184"/>
      <c r="J217" s="188"/>
      <c r="K217" s="191"/>
      <c r="L217" s="169"/>
      <c r="M217" s="163"/>
      <c r="N217" s="166"/>
      <c r="O217" s="163"/>
      <c r="P217" s="166"/>
      <c r="Q217" s="169"/>
      <c r="R217" s="172"/>
    </row>
    <row r="218" spans="1:18" ht="12.75" customHeight="1" thickBot="1" x14ac:dyDescent="0.25">
      <c r="A218" s="77"/>
      <c r="B218" s="177"/>
      <c r="C218" s="91" t="s">
        <v>71</v>
      </c>
      <c r="D218" s="58"/>
      <c r="E218" s="90">
        <v>0.2</v>
      </c>
      <c r="F218" s="89">
        <f t="shared" si="4"/>
        <v>0</v>
      </c>
      <c r="G218" s="180"/>
      <c r="H218" s="185"/>
      <c r="I218" s="186"/>
      <c r="J218" s="189"/>
      <c r="K218" s="192"/>
      <c r="L218" s="170"/>
      <c r="M218" s="164"/>
      <c r="N218" s="167"/>
      <c r="O218" s="164"/>
      <c r="P218" s="167"/>
      <c r="Q218" s="170"/>
      <c r="R218" s="173"/>
    </row>
    <row r="219" spans="1:18" ht="12.75" customHeight="1" x14ac:dyDescent="0.2">
      <c r="A219" s="174">
        <v>71</v>
      </c>
      <c r="B219" s="175"/>
      <c r="C219" s="97" t="s">
        <v>69</v>
      </c>
      <c r="D219" s="56"/>
      <c r="E219" s="96">
        <v>0.45</v>
      </c>
      <c r="F219" s="95">
        <f t="shared" si="4"/>
        <v>0</v>
      </c>
      <c r="G219" s="178"/>
      <c r="H219" s="181"/>
      <c r="I219" s="182"/>
      <c r="J219" s="187">
        <f>SUM(F219+F220+F221+G219+G220+G221+H219)</f>
        <v>0</v>
      </c>
      <c r="K219" s="190">
        <f>IF(J219&lt;=75,J219,75)</f>
        <v>0</v>
      </c>
      <c r="L219" s="168"/>
      <c r="M219" s="162"/>
      <c r="N219" s="165">
        <f>M219*0.05</f>
        <v>0</v>
      </c>
      <c r="O219" s="162"/>
      <c r="P219" s="165">
        <f>O219*0.05</f>
        <v>0</v>
      </c>
      <c r="Q219" s="168"/>
      <c r="R219" s="171">
        <f>SUM(K219+L219+N219+P219+Q219)</f>
        <v>0</v>
      </c>
    </row>
    <row r="220" spans="1:18" ht="12.75" customHeight="1" x14ac:dyDescent="0.2">
      <c r="A220" s="174"/>
      <c r="B220" s="176"/>
      <c r="C220" s="94" t="s">
        <v>70</v>
      </c>
      <c r="D220" s="101"/>
      <c r="E220" s="93">
        <v>0.24</v>
      </c>
      <c r="F220" s="92">
        <f t="shared" si="4"/>
        <v>0</v>
      </c>
      <c r="G220" s="179"/>
      <c r="H220" s="183"/>
      <c r="I220" s="184"/>
      <c r="J220" s="188"/>
      <c r="K220" s="191"/>
      <c r="L220" s="169"/>
      <c r="M220" s="163"/>
      <c r="N220" s="166"/>
      <c r="O220" s="163"/>
      <c r="P220" s="166"/>
      <c r="Q220" s="169"/>
      <c r="R220" s="172"/>
    </row>
    <row r="221" spans="1:18" ht="12.75" customHeight="1" thickBot="1" x14ac:dyDescent="0.25">
      <c r="A221" s="77"/>
      <c r="B221" s="177"/>
      <c r="C221" s="91" t="s">
        <v>71</v>
      </c>
      <c r="D221" s="58"/>
      <c r="E221" s="90">
        <v>0.2</v>
      </c>
      <c r="F221" s="89">
        <f t="shared" si="4"/>
        <v>0</v>
      </c>
      <c r="G221" s="180"/>
      <c r="H221" s="185"/>
      <c r="I221" s="186"/>
      <c r="J221" s="189"/>
      <c r="K221" s="192"/>
      <c r="L221" s="170"/>
      <c r="M221" s="164"/>
      <c r="N221" s="167"/>
      <c r="O221" s="164"/>
      <c r="P221" s="167"/>
      <c r="Q221" s="170"/>
      <c r="R221" s="173"/>
    </row>
    <row r="222" spans="1:18" ht="12.75" customHeight="1" x14ac:dyDescent="0.2">
      <c r="A222" s="174">
        <v>72</v>
      </c>
      <c r="B222" s="175"/>
      <c r="C222" s="97" t="s">
        <v>69</v>
      </c>
      <c r="D222" s="56"/>
      <c r="E222" s="96">
        <v>0.45</v>
      </c>
      <c r="F222" s="95">
        <f t="shared" si="4"/>
        <v>0</v>
      </c>
      <c r="G222" s="178"/>
      <c r="H222" s="181"/>
      <c r="I222" s="182"/>
      <c r="J222" s="187">
        <f>SUM(F222+F223+F224+G222+G223+G224+H222)</f>
        <v>0</v>
      </c>
      <c r="K222" s="190">
        <f>IF(J222&lt;=75,J222,75)</f>
        <v>0</v>
      </c>
      <c r="L222" s="168"/>
      <c r="M222" s="162"/>
      <c r="N222" s="165">
        <f>M222*0.05</f>
        <v>0</v>
      </c>
      <c r="O222" s="162"/>
      <c r="P222" s="165">
        <f>O222*0.05</f>
        <v>0</v>
      </c>
      <c r="Q222" s="168"/>
      <c r="R222" s="171">
        <f>SUM(K222+L222+N222+P222+Q222)</f>
        <v>0</v>
      </c>
    </row>
    <row r="223" spans="1:18" ht="12.75" customHeight="1" x14ac:dyDescent="0.2">
      <c r="A223" s="174"/>
      <c r="B223" s="176"/>
      <c r="C223" s="94" t="s">
        <v>70</v>
      </c>
      <c r="D223" s="101"/>
      <c r="E223" s="93">
        <v>0.24</v>
      </c>
      <c r="F223" s="92">
        <f t="shared" si="4"/>
        <v>0</v>
      </c>
      <c r="G223" s="179"/>
      <c r="H223" s="183"/>
      <c r="I223" s="184"/>
      <c r="J223" s="188"/>
      <c r="K223" s="191"/>
      <c r="L223" s="169"/>
      <c r="M223" s="163"/>
      <c r="N223" s="166"/>
      <c r="O223" s="163"/>
      <c r="P223" s="166"/>
      <c r="Q223" s="169"/>
      <c r="R223" s="172"/>
    </row>
    <row r="224" spans="1:18" ht="12.75" customHeight="1" thickBot="1" x14ac:dyDescent="0.25">
      <c r="A224" s="77"/>
      <c r="B224" s="177"/>
      <c r="C224" s="91" t="s">
        <v>71</v>
      </c>
      <c r="D224" s="58"/>
      <c r="E224" s="90">
        <v>0.2</v>
      </c>
      <c r="F224" s="89">
        <f t="shared" si="4"/>
        <v>0</v>
      </c>
      <c r="G224" s="180"/>
      <c r="H224" s="185"/>
      <c r="I224" s="186"/>
      <c r="J224" s="189"/>
      <c r="K224" s="192"/>
      <c r="L224" s="170"/>
      <c r="M224" s="164"/>
      <c r="N224" s="167"/>
      <c r="O224" s="164"/>
      <c r="P224" s="167"/>
      <c r="Q224" s="170"/>
      <c r="R224" s="173"/>
    </row>
    <row r="225" spans="1:18" ht="12.75" customHeight="1" x14ac:dyDescent="0.2">
      <c r="A225" s="174">
        <v>73</v>
      </c>
      <c r="B225" s="175"/>
      <c r="C225" s="97" t="s">
        <v>69</v>
      </c>
      <c r="D225" s="56"/>
      <c r="E225" s="96">
        <v>0.45</v>
      </c>
      <c r="F225" s="95">
        <f t="shared" si="4"/>
        <v>0</v>
      </c>
      <c r="G225" s="178"/>
      <c r="H225" s="181"/>
      <c r="I225" s="182"/>
      <c r="J225" s="187">
        <f>SUM(F225+F226+F227+G225+G226+G227+H225)</f>
        <v>0</v>
      </c>
      <c r="K225" s="190">
        <f>IF(J225&lt;=75,J225,75)</f>
        <v>0</v>
      </c>
      <c r="L225" s="168"/>
      <c r="M225" s="162"/>
      <c r="N225" s="165">
        <f>M225*0.05</f>
        <v>0</v>
      </c>
      <c r="O225" s="162"/>
      <c r="P225" s="165">
        <f>O225*0.05</f>
        <v>0</v>
      </c>
      <c r="Q225" s="168"/>
      <c r="R225" s="171">
        <f>SUM(K225+L225+N225+P225+Q225)</f>
        <v>0</v>
      </c>
    </row>
    <row r="226" spans="1:18" ht="12.75" customHeight="1" x14ac:dyDescent="0.2">
      <c r="A226" s="174"/>
      <c r="B226" s="176"/>
      <c r="C226" s="94" t="s">
        <v>70</v>
      </c>
      <c r="D226" s="101"/>
      <c r="E226" s="93">
        <v>0.24</v>
      </c>
      <c r="F226" s="92">
        <f t="shared" si="4"/>
        <v>0</v>
      </c>
      <c r="G226" s="179"/>
      <c r="H226" s="183"/>
      <c r="I226" s="184"/>
      <c r="J226" s="188"/>
      <c r="K226" s="191"/>
      <c r="L226" s="169"/>
      <c r="M226" s="163"/>
      <c r="N226" s="166"/>
      <c r="O226" s="163"/>
      <c r="P226" s="166"/>
      <c r="Q226" s="169"/>
      <c r="R226" s="172"/>
    </row>
    <row r="227" spans="1:18" ht="12.75" customHeight="1" thickBot="1" x14ac:dyDescent="0.25">
      <c r="A227" s="77"/>
      <c r="B227" s="177"/>
      <c r="C227" s="91" t="s">
        <v>71</v>
      </c>
      <c r="D227" s="58"/>
      <c r="E227" s="90">
        <v>0.2</v>
      </c>
      <c r="F227" s="89">
        <f t="shared" si="4"/>
        <v>0</v>
      </c>
      <c r="G227" s="180"/>
      <c r="H227" s="185"/>
      <c r="I227" s="186"/>
      <c r="J227" s="189"/>
      <c r="K227" s="192"/>
      <c r="L227" s="170"/>
      <c r="M227" s="164"/>
      <c r="N227" s="167"/>
      <c r="O227" s="164"/>
      <c r="P227" s="167"/>
      <c r="Q227" s="170"/>
      <c r="R227" s="173"/>
    </row>
    <row r="228" spans="1:18" ht="12.75" customHeight="1" x14ac:dyDescent="0.2">
      <c r="A228" s="174">
        <v>74</v>
      </c>
      <c r="B228" s="175"/>
      <c r="C228" s="97" t="s">
        <v>69</v>
      </c>
      <c r="D228" s="56"/>
      <c r="E228" s="96">
        <v>0.45</v>
      </c>
      <c r="F228" s="95">
        <f t="shared" si="4"/>
        <v>0</v>
      </c>
      <c r="G228" s="178"/>
      <c r="H228" s="181"/>
      <c r="I228" s="182"/>
      <c r="J228" s="187">
        <f>SUM(F228+F229+F230+G228+G229+G230+H228)</f>
        <v>0</v>
      </c>
      <c r="K228" s="190">
        <f>IF(J228&lt;=75,J228,75)</f>
        <v>0</v>
      </c>
      <c r="L228" s="168"/>
      <c r="M228" s="162"/>
      <c r="N228" s="165">
        <f>M228*0.05</f>
        <v>0</v>
      </c>
      <c r="O228" s="162"/>
      <c r="P228" s="165">
        <f>O228*0.05</f>
        <v>0</v>
      </c>
      <c r="Q228" s="168"/>
      <c r="R228" s="171">
        <f>SUM(K228+L228+N228+P228+Q228)</f>
        <v>0</v>
      </c>
    </row>
    <row r="229" spans="1:18" ht="12.75" customHeight="1" x14ac:dyDescent="0.2">
      <c r="A229" s="174"/>
      <c r="B229" s="176"/>
      <c r="C229" s="94" t="s">
        <v>70</v>
      </c>
      <c r="D229" s="101"/>
      <c r="E229" s="93">
        <v>0.24</v>
      </c>
      <c r="F229" s="92">
        <f t="shared" si="4"/>
        <v>0</v>
      </c>
      <c r="G229" s="179"/>
      <c r="H229" s="183"/>
      <c r="I229" s="184"/>
      <c r="J229" s="188"/>
      <c r="K229" s="191"/>
      <c r="L229" s="169"/>
      <c r="M229" s="163"/>
      <c r="N229" s="166"/>
      <c r="O229" s="163"/>
      <c r="P229" s="166"/>
      <c r="Q229" s="169"/>
      <c r="R229" s="172"/>
    </row>
    <row r="230" spans="1:18" ht="12.75" customHeight="1" thickBot="1" x14ac:dyDescent="0.25">
      <c r="A230" s="77"/>
      <c r="B230" s="177"/>
      <c r="C230" s="91" t="s">
        <v>71</v>
      </c>
      <c r="D230" s="58"/>
      <c r="E230" s="90">
        <v>0.2</v>
      </c>
      <c r="F230" s="89">
        <f t="shared" si="4"/>
        <v>0</v>
      </c>
      <c r="G230" s="180"/>
      <c r="H230" s="185"/>
      <c r="I230" s="186"/>
      <c r="J230" s="189"/>
      <c r="K230" s="192"/>
      <c r="L230" s="170"/>
      <c r="M230" s="164"/>
      <c r="N230" s="167"/>
      <c r="O230" s="164"/>
      <c r="P230" s="167"/>
      <c r="Q230" s="170"/>
      <c r="R230" s="173"/>
    </row>
    <row r="231" spans="1:18" ht="12.75" customHeight="1" x14ac:dyDescent="0.2">
      <c r="A231" s="174">
        <v>75</v>
      </c>
      <c r="B231" s="175"/>
      <c r="C231" s="97" t="s">
        <v>69</v>
      </c>
      <c r="D231" s="56"/>
      <c r="E231" s="96">
        <v>0.45</v>
      </c>
      <c r="F231" s="95">
        <f t="shared" si="4"/>
        <v>0</v>
      </c>
      <c r="G231" s="178"/>
      <c r="H231" s="181"/>
      <c r="I231" s="182"/>
      <c r="J231" s="187">
        <f>SUM(F231+F232+F233+G231+G232+G233+H231)</f>
        <v>0</v>
      </c>
      <c r="K231" s="190">
        <f>IF(J231&lt;=75,J231,75)</f>
        <v>0</v>
      </c>
      <c r="L231" s="168"/>
      <c r="M231" s="162"/>
      <c r="N231" s="165">
        <f>M231*0.05</f>
        <v>0</v>
      </c>
      <c r="O231" s="162"/>
      <c r="P231" s="165">
        <f>O231*0.05</f>
        <v>0</v>
      </c>
      <c r="Q231" s="168"/>
      <c r="R231" s="171">
        <f>SUM(K231+L231+N231+P231+Q231)</f>
        <v>0</v>
      </c>
    </row>
    <row r="232" spans="1:18" ht="12.75" customHeight="1" x14ac:dyDescent="0.2">
      <c r="A232" s="174"/>
      <c r="B232" s="176"/>
      <c r="C232" s="94" t="s">
        <v>70</v>
      </c>
      <c r="D232" s="101"/>
      <c r="E232" s="93">
        <v>0.24</v>
      </c>
      <c r="F232" s="92">
        <f t="shared" si="4"/>
        <v>0</v>
      </c>
      <c r="G232" s="179"/>
      <c r="H232" s="183"/>
      <c r="I232" s="184"/>
      <c r="J232" s="188"/>
      <c r="K232" s="191"/>
      <c r="L232" s="169"/>
      <c r="M232" s="163"/>
      <c r="N232" s="166"/>
      <c r="O232" s="163"/>
      <c r="P232" s="166"/>
      <c r="Q232" s="169"/>
      <c r="R232" s="172"/>
    </row>
    <row r="233" spans="1:18" ht="12.75" customHeight="1" thickBot="1" x14ac:dyDescent="0.25">
      <c r="A233" s="77"/>
      <c r="B233" s="177"/>
      <c r="C233" s="91" t="s">
        <v>71</v>
      </c>
      <c r="D233" s="58"/>
      <c r="E233" s="90">
        <v>0.2</v>
      </c>
      <c r="F233" s="89">
        <f t="shared" si="4"/>
        <v>0</v>
      </c>
      <c r="G233" s="180"/>
      <c r="H233" s="185"/>
      <c r="I233" s="186"/>
      <c r="J233" s="189"/>
      <c r="K233" s="192"/>
      <c r="L233" s="170"/>
      <c r="M233" s="164"/>
      <c r="N233" s="167"/>
      <c r="O233" s="164"/>
      <c r="P233" s="167"/>
      <c r="Q233" s="170"/>
      <c r="R233" s="173"/>
    </row>
    <row r="234" spans="1:18" ht="12.75" customHeight="1" x14ac:dyDescent="0.2">
      <c r="A234" s="174">
        <v>76</v>
      </c>
      <c r="B234" s="175"/>
      <c r="C234" s="97" t="s">
        <v>69</v>
      </c>
      <c r="D234" s="56"/>
      <c r="E234" s="96">
        <v>0.45</v>
      </c>
      <c r="F234" s="95">
        <f t="shared" si="4"/>
        <v>0</v>
      </c>
      <c r="G234" s="178"/>
      <c r="H234" s="181"/>
      <c r="I234" s="182"/>
      <c r="J234" s="187">
        <f>SUM(F234+F235+F236+G234+G235+G236+H234)</f>
        <v>0</v>
      </c>
      <c r="K234" s="190">
        <f>IF(J234&lt;=75,J234,75)</f>
        <v>0</v>
      </c>
      <c r="L234" s="168"/>
      <c r="M234" s="162"/>
      <c r="N234" s="165">
        <f>M234*0.05</f>
        <v>0</v>
      </c>
      <c r="O234" s="162"/>
      <c r="P234" s="165">
        <f>O234*0.05</f>
        <v>0</v>
      </c>
      <c r="Q234" s="168"/>
      <c r="R234" s="171">
        <f>SUM(K234+L234+N234+P234+Q234)</f>
        <v>0</v>
      </c>
    </row>
    <row r="235" spans="1:18" ht="12.75" customHeight="1" x14ac:dyDescent="0.2">
      <c r="A235" s="174"/>
      <c r="B235" s="176"/>
      <c r="C235" s="94" t="s">
        <v>70</v>
      </c>
      <c r="D235" s="101"/>
      <c r="E235" s="93">
        <v>0.24</v>
      </c>
      <c r="F235" s="92">
        <f t="shared" si="4"/>
        <v>0</v>
      </c>
      <c r="G235" s="179"/>
      <c r="H235" s="183"/>
      <c r="I235" s="184"/>
      <c r="J235" s="188"/>
      <c r="K235" s="191"/>
      <c r="L235" s="169"/>
      <c r="M235" s="163"/>
      <c r="N235" s="166"/>
      <c r="O235" s="163"/>
      <c r="P235" s="166"/>
      <c r="Q235" s="169"/>
      <c r="R235" s="172"/>
    </row>
    <row r="236" spans="1:18" ht="12.75" customHeight="1" thickBot="1" x14ac:dyDescent="0.25">
      <c r="A236" s="77"/>
      <c r="B236" s="177"/>
      <c r="C236" s="91" t="s">
        <v>71</v>
      </c>
      <c r="D236" s="58"/>
      <c r="E236" s="90">
        <v>0.2</v>
      </c>
      <c r="F236" s="89">
        <f t="shared" si="4"/>
        <v>0</v>
      </c>
      <c r="G236" s="180"/>
      <c r="H236" s="185"/>
      <c r="I236" s="186"/>
      <c r="J236" s="189"/>
      <c r="K236" s="192"/>
      <c r="L236" s="170"/>
      <c r="M236" s="164"/>
      <c r="N236" s="167"/>
      <c r="O236" s="164"/>
      <c r="P236" s="167"/>
      <c r="Q236" s="170"/>
      <c r="R236" s="173"/>
    </row>
    <row r="237" spans="1:18" ht="12.75" customHeight="1" x14ac:dyDescent="0.2">
      <c r="A237" s="174">
        <v>77</v>
      </c>
      <c r="B237" s="175"/>
      <c r="C237" s="97" t="s">
        <v>69</v>
      </c>
      <c r="D237" s="56"/>
      <c r="E237" s="96">
        <v>0.45</v>
      </c>
      <c r="F237" s="95">
        <f t="shared" si="4"/>
        <v>0</v>
      </c>
      <c r="G237" s="178"/>
      <c r="H237" s="181"/>
      <c r="I237" s="182"/>
      <c r="J237" s="187">
        <f>SUM(F237+F238+F239+G237+G238+G239+H237)</f>
        <v>0</v>
      </c>
      <c r="K237" s="190">
        <f>IF(J237&lt;=75,J237,75)</f>
        <v>0</v>
      </c>
      <c r="L237" s="168"/>
      <c r="M237" s="162"/>
      <c r="N237" s="165">
        <f>M237*0.05</f>
        <v>0</v>
      </c>
      <c r="O237" s="162"/>
      <c r="P237" s="165">
        <f>O237*0.05</f>
        <v>0</v>
      </c>
      <c r="Q237" s="168"/>
      <c r="R237" s="171">
        <f>SUM(K237+L237+N237+P237+Q237)</f>
        <v>0</v>
      </c>
    </row>
    <row r="238" spans="1:18" ht="12.75" customHeight="1" x14ac:dyDescent="0.2">
      <c r="A238" s="174"/>
      <c r="B238" s="176"/>
      <c r="C238" s="94" t="s">
        <v>70</v>
      </c>
      <c r="D238" s="101"/>
      <c r="E238" s="93">
        <v>0.24</v>
      </c>
      <c r="F238" s="92">
        <f t="shared" si="4"/>
        <v>0</v>
      </c>
      <c r="G238" s="179"/>
      <c r="H238" s="183"/>
      <c r="I238" s="184"/>
      <c r="J238" s="188"/>
      <c r="K238" s="191"/>
      <c r="L238" s="169"/>
      <c r="M238" s="163"/>
      <c r="N238" s="166"/>
      <c r="O238" s="163"/>
      <c r="P238" s="166"/>
      <c r="Q238" s="169"/>
      <c r="R238" s="172"/>
    </row>
    <row r="239" spans="1:18" ht="12.75" customHeight="1" thickBot="1" x14ac:dyDescent="0.25">
      <c r="A239" s="77"/>
      <c r="B239" s="177"/>
      <c r="C239" s="91" t="s">
        <v>71</v>
      </c>
      <c r="D239" s="58"/>
      <c r="E239" s="90">
        <v>0.2</v>
      </c>
      <c r="F239" s="89">
        <f t="shared" si="4"/>
        <v>0</v>
      </c>
      <c r="G239" s="180"/>
      <c r="H239" s="185"/>
      <c r="I239" s="186"/>
      <c r="J239" s="189"/>
      <c r="K239" s="192"/>
      <c r="L239" s="170"/>
      <c r="M239" s="164"/>
      <c r="N239" s="167"/>
      <c r="O239" s="164"/>
      <c r="P239" s="167"/>
      <c r="Q239" s="170"/>
      <c r="R239" s="173"/>
    </row>
    <row r="240" spans="1:18" ht="12.75" customHeight="1" x14ac:dyDescent="0.2">
      <c r="A240" s="174">
        <v>78</v>
      </c>
      <c r="B240" s="175"/>
      <c r="C240" s="97" t="s">
        <v>69</v>
      </c>
      <c r="D240" s="56"/>
      <c r="E240" s="96">
        <v>0.45</v>
      </c>
      <c r="F240" s="95">
        <f t="shared" si="4"/>
        <v>0</v>
      </c>
      <c r="G240" s="178"/>
      <c r="H240" s="181"/>
      <c r="I240" s="182"/>
      <c r="J240" s="187">
        <f>SUM(F240+F241+F242+G240+G241+G242+H240)</f>
        <v>0</v>
      </c>
      <c r="K240" s="190">
        <f>IF(J240&lt;=75,J240,75)</f>
        <v>0</v>
      </c>
      <c r="L240" s="168"/>
      <c r="M240" s="162"/>
      <c r="N240" s="165">
        <f>M240*0.05</f>
        <v>0</v>
      </c>
      <c r="O240" s="162"/>
      <c r="P240" s="165">
        <f>O240*0.05</f>
        <v>0</v>
      </c>
      <c r="Q240" s="168"/>
      <c r="R240" s="171">
        <f>SUM(K240+L240+N240+P240+Q240)</f>
        <v>0</v>
      </c>
    </row>
    <row r="241" spans="1:18" ht="12.75" customHeight="1" x14ac:dyDescent="0.2">
      <c r="A241" s="174"/>
      <c r="B241" s="176"/>
      <c r="C241" s="94" t="s">
        <v>70</v>
      </c>
      <c r="D241" s="101"/>
      <c r="E241" s="93">
        <v>0.24</v>
      </c>
      <c r="F241" s="92">
        <f t="shared" si="4"/>
        <v>0</v>
      </c>
      <c r="G241" s="179"/>
      <c r="H241" s="183"/>
      <c r="I241" s="184"/>
      <c r="J241" s="188"/>
      <c r="K241" s="191"/>
      <c r="L241" s="169"/>
      <c r="M241" s="163"/>
      <c r="N241" s="166"/>
      <c r="O241" s="163"/>
      <c r="P241" s="166"/>
      <c r="Q241" s="169"/>
      <c r="R241" s="172"/>
    </row>
    <row r="242" spans="1:18" ht="12.75" customHeight="1" thickBot="1" x14ac:dyDescent="0.25">
      <c r="A242" s="77"/>
      <c r="B242" s="177"/>
      <c r="C242" s="91" t="s">
        <v>71</v>
      </c>
      <c r="D242" s="58"/>
      <c r="E242" s="90">
        <v>0.2</v>
      </c>
      <c r="F242" s="89">
        <f t="shared" si="4"/>
        <v>0</v>
      </c>
      <c r="G242" s="180"/>
      <c r="H242" s="185"/>
      <c r="I242" s="186"/>
      <c r="J242" s="189"/>
      <c r="K242" s="192"/>
      <c r="L242" s="170"/>
      <c r="M242" s="164"/>
      <c r="N242" s="167"/>
      <c r="O242" s="164"/>
      <c r="P242" s="167"/>
      <c r="Q242" s="170"/>
      <c r="R242" s="173"/>
    </row>
    <row r="243" spans="1:18" ht="12.75" customHeight="1" x14ac:dyDescent="0.2">
      <c r="A243" s="174">
        <v>79</v>
      </c>
      <c r="B243" s="175"/>
      <c r="C243" s="97" t="s">
        <v>69</v>
      </c>
      <c r="D243" s="56"/>
      <c r="E243" s="96">
        <v>0.45</v>
      </c>
      <c r="F243" s="95">
        <f t="shared" si="4"/>
        <v>0</v>
      </c>
      <c r="G243" s="178"/>
      <c r="H243" s="181"/>
      <c r="I243" s="182"/>
      <c r="J243" s="187">
        <f>SUM(F243+F244+F245+G243+G244+G245+H243)</f>
        <v>0</v>
      </c>
      <c r="K243" s="190">
        <f>IF(J243&lt;=75,J243,75)</f>
        <v>0</v>
      </c>
      <c r="L243" s="168"/>
      <c r="M243" s="162"/>
      <c r="N243" s="165">
        <f>M243*0.05</f>
        <v>0</v>
      </c>
      <c r="O243" s="162"/>
      <c r="P243" s="165">
        <f>O243*0.05</f>
        <v>0</v>
      </c>
      <c r="Q243" s="168"/>
      <c r="R243" s="171">
        <f>SUM(K243+L243+N243+P243+Q243)</f>
        <v>0</v>
      </c>
    </row>
    <row r="244" spans="1:18" ht="12.75" customHeight="1" x14ac:dyDescent="0.2">
      <c r="A244" s="174"/>
      <c r="B244" s="176"/>
      <c r="C244" s="94" t="s">
        <v>70</v>
      </c>
      <c r="D244" s="101"/>
      <c r="E244" s="93">
        <v>0.24</v>
      </c>
      <c r="F244" s="92">
        <f t="shared" si="4"/>
        <v>0</v>
      </c>
      <c r="G244" s="179"/>
      <c r="H244" s="183"/>
      <c r="I244" s="184"/>
      <c r="J244" s="188"/>
      <c r="K244" s="191"/>
      <c r="L244" s="169"/>
      <c r="M244" s="163"/>
      <c r="N244" s="166"/>
      <c r="O244" s="163"/>
      <c r="P244" s="166"/>
      <c r="Q244" s="169"/>
      <c r="R244" s="172"/>
    </row>
    <row r="245" spans="1:18" ht="12.75" customHeight="1" thickBot="1" x14ac:dyDescent="0.25">
      <c r="A245" s="77"/>
      <c r="B245" s="177"/>
      <c r="C245" s="91" t="s">
        <v>71</v>
      </c>
      <c r="D245" s="58"/>
      <c r="E245" s="90">
        <v>0.2</v>
      </c>
      <c r="F245" s="89">
        <f t="shared" si="4"/>
        <v>0</v>
      </c>
      <c r="G245" s="180"/>
      <c r="H245" s="185"/>
      <c r="I245" s="186"/>
      <c r="J245" s="189"/>
      <c r="K245" s="192"/>
      <c r="L245" s="170"/>
      <c r="M245" s="164"/>
      <c r="N245" s="167"/>
      <c r="O245" s="164"/>
      <c r="P245" s="167"/>
      <c r="Q245" s="170"/>
      <c r="R245" s="173"/>
    </row>
    <row r="246" spans="1:18" ht="12.75" customHeight="1" x14ac:dyDescent="0.2">
      <c r="A246" s="174">
        <v>80</v>
      </c>
      <c r="B246" s="175"/>
      <c r="C246" s="97" t="s">
        <v>69</v>
      </c>
      <c r="D246" s="56"/>
      <c r="E246" s="96">
        <v>0.45</v>
      </c>
      <c r="F246" s="95">
        <f t="shared" si="4"/>
        <v>0</v>
      </c>
      <c r="G246" s="178"/>
      <c r="H246" s="181"/>
      <c r="I246" s="182"/>
      <c r="J246" s="187">
        <f>SUM(F246+F247+F248+G246+G247+G248+H246)</f>
        <v>0</v>
      </c>
      <c r="K246" s="190">
        <f>IF(J246&lt;=75,J246,75)</f>
        <v>0</v>
      </c>
      <c r="L246" s="168"/>
      <c r="M246" s="162"/>
      <c r="N246" s="165">
        <f>M246*0.05</f>
        <v>0</v>
      </c>
      <c r="O246" s="162"/>
      <c r="P246" s="165">
        <f>O246*0.05</f>
        <v>0</v>
      </c>
      <c r="Q246" s="168"/>
      <c r="R246" s="171">
        <f>SUM(K246+L246+N246+P246+Q246)</f>
        <v>0</v>
      </c>
    </row>
    <row r="247" spans="1:18" ht="12.75" customHeight="1" x14ac:dyDescent="0.2">
      <c r="A247" s="174"/>
      <c r="B247" s="176"/>
      <c r="C247" s="94" t="s">
        <v>70</v>
      </c>
      <c r="D247" s="101"/>
      <c r="E247" s="93">
        <v>0.24</v>
      </c>
      <c r="F247" s="92">
        <f t="shared" si="4"/>
        <v>0</v>
      </c>
      <c r="G247" s="179"/>
      <c r="H247" s="183"/>
      <c r="I247" s="184"/>
      <c r="J247" s="188"/>
      <c r="K247" s="191"/>
      <c r="L247" s="169"/>
      <c r="M247" s="163"/>
      <c r="N247" s="166"/>
      <c r="O247" s="163"/>
      <c r="P247" s="166"/>
      <c r="Q247" s="169"/>
      <c r="R247" s="172"/>
    </row>
    <row r="248" spans="1:18" ht="12.75" customHeight="1" thickBot="1" x14ac:dyDescent="0.25">
      <c r="A248" s="77"/>
      <c r="B248" s="177"/>
      <c r="C248" s="91" t="s">
        <v>71</v>
      </c>
      <c r="D248" s="58"/>
      <c r="E248" s="90">
        <v>0.2</v>
      </c>
      <c r="F248" s="89">
        <f t="shared" si="4"/>
        <v>0</v>
      </c>
      <c r="G248" s="180"/>
      <c r="H248" s="185"/>
      <c r="I248" s="186"/>
      <c r="J248" s="189"/>
      <c r="K248" s="192"/>
      <c r="L248" s="170"/>
      <c r="M248" s="164"/>
      <c r="N248" s="167"/>
      <c r="O248" s="164"/>
      <c r="P248" s="167"/>
      <c r="Q248" s="170"/>
      <c r="R248" s="173"/>
    </row>
    <row r="249" spans="1:18" ht="12.75" customHeight="1" x14ac:dyDescent="0.2">
      <c r="A249" s="174">
        <v>81</v>
      </c>
      <c r="B249" s="175"/>
      <c r="C249" s="97" t="s">
        <v>69</v>
      </c>
      <c r="D249" s="56"/>
      <c r="E249" s="96">
        <v>0.45</v>
      </c>
      <c r="F249" s="95">
        <f t="shared" si="4"/>
        <v>0</v>
      </c>
      <c r="G249" s="178"/>
      <c r="H249" s="181"/>
      <c r="I249" s="182"/>
      <c r="J249" s="187">
        <f>SUM(F249+F250+F251+G249+G250+G251+H249)</f>
        <v>0</v>
      </c>
      <c r="K249" s="190">
        <f>IF(J249&lt;=75,J249,75)</f>
        <v>0</v>
      </c>
      <c r="L249" s="168"/>
      <c r="M249" s="162"/>
      <c r="N249" s="165">
        <f>M249*0.05</f>
        <v>0</v>
      </c>
      <c r="O249" s="162"/>
      <c r="P249" s="165">
        <f>O249*0.05</f>
        <v>0</v>
      </c>
      <c r="Q249" s="168"/>
      <c r="R249" s="171">
        <f>SUM(K249+L249+N249+P249+Q249)</f>
        <v>0</v>
      </c>
    </row>
    <row r="250" spans="1:18" ht="12.75" customHeight="1" x14ac:dyDescent="0.2">
      <c r="A250" s="174"/>
      <c r="B250" s="176"/>
      <c r="C250" s="94" t="s">
        <v>70</v>
      </c>
      <c r="D250" s="101"/>
      <c r="E250" s="93">
        <v>0.24</v>
      </c>
      <c r="F250" s="92">
        <f t="shared" si="4"/>
        <v>0</v>
      </c>
      <c r="G250" s="179"/>
      <c r="H250" s="183"/>
      <c r="I250" s="184"/>
      <c r="J250" s="188"/>
      <c r="K250" s="191"/>
      <c r="L250" s="169"/>
      <c r="M250" s="163"/>
      <c r="N250" s="166"/>
      <c r="O250" s="163"/>
      <c r="P250" s="166"/>
      <c r="Q250" s="169"/>
      <c r="R250" s="172"/>
    </row>
    <row r="251" spans="1:18" ht="12.75" customHeight="1" thickBot="1" x14ac:dyDescent="0.25">
      <c r="A251" s="77"/>
      <c r="B251" s="177"/>
      <c r="C251" s="91" t="s">
        <v>71</v>
      </c>
      <c r="D251" s="58"/>
      <c r="E251" s="90">
        <v>0.2</v>
      </c>
      <c r="F251" s="89">
        <f t="shared" si="4"/>
        <v>0</v>
      </c>
      <c r="G251" s="180"/>
      <c r="H251" s="185"/>
      <c r="I251" s="186"/>
      <c r="J251" s="189"/>
      <c r="K251" s="192"/>
      <c r="L251" s="170"/>
      <c r="M251" s="164"/>
      <c r="N251" s="167"/>
      <c r="O251" s="164"/>
      <c r="P251" s="167"/>
      <c r="Q251" s="170"/>
      <c r="R251" s="173"/>
    </row>
    <row r="252" spans="1:18" ht="12.75" customHeight="1" x14ac:dyDescent="0.2">
      <c r="A252" s="174">
        <v>82</v>
      </c>
      <c r="B252" s="175"/>
      <c r="C252" s="97" t="s">
        <v>69</v>
      </c>
      <c r="D252" s="56"/>
      <c r="E252" s="96">
        <v>0.45</v>
      </c>
      <c r="F252" s="95">
        <f t="shared" si="4"/>
        <v>0</v>
      </c>
      <c r="G252" s="178"/>
      <c r="H252" s="181"/>
      <c r="I252" s="182"/>
      <c r="J252" s="187">
        <f>SUM(F252+F253+F254+G252+G253+G254+H252)</f>
        <v>0</v>
      </c>
      <c r="K252" s="190">
        <f>IF(J252&lt;=75,J252,75)</f>
        <v>0</v>
      </c>
      <c r="L252" s="168"/>
      <c r="M252" s="162"/>
      <c r="N252" s="165">
        <f>M252*0.05</f>
        <v>0</v>
      </c>
      <c r="O252" s="162"/>
      <c r="P252" s="165">
        <f>O252*0.05</f>
        <v>0</v>
      </c>
      <c r="Q252" s="168"/>
      <c r="R252" s="171">
        <f>SUM(K252+L252+N252+P252+Q252)</f>
        <v>0</v>
      </c>
    </row>
    <row r="253" spans="1:18" ht="12.75" customHeight="1" x14ac:dyDescent="0.2">
      <c r="A253" s="174"/>
      <c r="B253" s="176"/>
      <c r="C253" s="94" t="s">
        <v>70</v>
      </c>
      <c r="D253" s="101"/>
      <c r="E253" s="93">
        <v>0.24</v>
      </c>
      <c r="F253" s="92">
        <f t="shared" si="4"/>
        <v>0</v>
      </c>
      <c r="G253" s="179"/>
      <c r="H253" s="183"/>
      <c r="I253" s="184"/>
      <c r="J253" s="188"/>
      <c r="K253" s="191"/>
      <c r="L253" s="169"/>
      <c r="M253" s="163"/>
      <c r="N253" s="166"/>
      <c r="O253" s="163"/>
      <c r="P253" s="166"/>
      <c r="Q253" s="169"/>
      <c r="R253" s="172"/>
    </row>
    <row r="254" spans="1:18" ht="12.75" customHeight="1" thickBot="1" x14ac:dyDescent="0.25">
      <c r="A254" s="77"/>
      <c r="B254" s="177"/>
      <c r="C254" s="91" t="s">
        <v>71</v>
      </c>
      <c r="D254" s="58"/>
      <c r="E254" s="90">
        <v>0.2</v>
      </c>
      <c r="F254" s="89">
        <f t="shared" si="4"/>
        <v>0</v>
      </c>
      <c r="G254" s="180"/>
      <c r="H254" s="185"/>
      <c r="I254" s="186"/>
      <c r="J254" s="189"/>
      <c r="K254" s="192"/>
      <c r="L254" s="170"/>
      <c r="M254" s="164"/>
      <c r="N254" s="167"/>
      <c r="O254" s="164"/>
      <c r="P254" s="167"/>
      <c r="Q254" s="170"/>
      <c r="R254" s="173"/>
    </row>
    <row r="255" spans="1:18" ht="12.75" customHeight="1" x14ac:dyDescent="0.2">
      <c r="A255" s="174">
        <v>83</v>
      </c>
      <c r="B255" s="175"/>
      <c r="C255" s="97" t="s">
        <v>69</v>
      </c>
      <c r="D255" s="56"/>
      <c r="E255" s="96">
        <v>0.45</v>
      </c>
      <c r="F255" s="95">
        <f t="shared" si="4"/>
        <v>0</v>
      </c>
      <c r="G255" s="178"/>
      <c r="H255" s="181"/>
      <c r="I255" s="182"/>
      <c r="J255" s="187">
        <f>SUM(F255+F256+F257+G255+G256+G257+H255)</f>
        <v>0</v>
      </c>
      <c r="K255" s="190">
        <f>IF(J255&lt;=75,J255,75)</f>
        <v>0</v>
      </c>
      <c r="L255" s="168"/>
      <c r="M255" s="162"/>
      <c r="N255" s="165">
        <f>M255*0.05</f>
        <v>0</v>
      </c>
      <c r="O255" s="162"/>
      <c r="P255" s="165">
        <f>O255*0.05</f>
        <v>0</v>
      </c>
      <c r="Q255" s="168"/>
      <c r="R255" s="171">
        <f>SUM(K255+L255+N255+P255+Q255)</f>
        <v>0</v>
      </c>
    </row>
    <row r="256" spans="1:18" ht="12.75" customHeight="1" x14ac:dyDescent="0.2">
      <c r="A256" s="174"/>
      <c r="B256" s="176"/>
      <c r="C256" s="94" t="s">
        <v>70</v>
      </c>
      <c r="D256" s="101"/>
      <c r="E256" s="93">
        <v>0.24</v>
      </c>
      <c r="F256" s="92">
        <f t="shared" si="4"/>
        <v>0</v>
      </c>
      <c r="G256" s="179"/>
      <c r="H256" s="183"/>
      <c r="I256" s="184"/>
      <c r="J256" s="188"/>
      <c r="K256" s="191"/>
      <c r="L256" s="169"/>
      <c r="M256" s="163"/>
      <c r="N256" s="166"/>
      <c r="O256" s="163"/>
      <c r="P256" s="166"/>
      <c r="Q256" s="169"/>
      <c r="R256" s="172"/>
    </row>
    <row r="257" spans="1:18" ht="12.75" customHeight="1" thickBot="1" x14ac:dyDescent="0.25">
      <c r="A257" s="77"/>
      <c r="B257" s="177"/>
      <c r="C257" s="91" t="s">
        <v>71</v>
      </c>
      <c r="D257" s="58"/>
      <c r="E257" s="90">
        <v>0.2</v>
      </c>
      <c r="F257" s="89">
        <f t="shared" si="4"/>
        <v>0</v>
      </c>
      <c r="G257" s="180"/>
      <c r="H257" s="185"/>
      <c r="I257" s="186"/>
      <c r="J257" s="189"/>
      <c r="K257" s="192"/>
      <c r="L257" s="170"/>
      <c r="M257" s="164"/>
      <c r="N257" s="167"/>
      <c r="O257" s="164"/>
      <c r="P257" s="167"/>
      <c r="Q257" s="170"/>
      <c r="R257" s="173"/>
    </row>
    <row r="258" spans="1:18" ht="12.75" customHeight="1" x14ac:dyDescent="0.2">
      <c r="A258" s="174">
        <v>84</v>
      </c>
      <c r="B258" s="175"/>
      <c r="C258" s="97" t="s">
        <v>69</v>
      </c>
      <c r="D258" s="56"/>
      <c r="E258" s="96">
        <v>0.45</v>
      </c>
      <c r="F258" s="95">
        <f t="shared" si="4"/>
        <v>0</v>
      </c>
      <c r="G258" s="178"/>
      <c r="H258" s="181"/>
      <c r="I258" s="182"/>
      <c r="J258" s="187">
        <f>SUM(F258+F259+F260+G258+G259+G260+H258)</f>
        <v>0</v>
      </c>
      <c r="K258" s="190">
        <f>IF(J258&lt;=75,J258,75)</f>
        <v>0</v>
      </c>
      <c r="L258" s="168"/>
      <c r="M258" s="162"/>
      <c r="N258" s="165">
        <f>M258*0.05</f>
        <v>0</v>
      </c>
      <c r="O258" s="162"/>
      <c r="P258" s="165">
        <f>O258*0.05</f>
        <v>0</v>
      </c>
      <c r="Q258" s="168"/>
      <c r="R258" s="171">
        <f>SUM(K258+L258+N258+P258+Q258)</f>
        <v>0</v>
      </c>
    </row>
    <row r="259" spans="1:18" ht="12.75" customHeight="1" x14ac:dyDescent="0.2">
      <c r="A259" s="174"/>
      <c r="B259" s="176"/>
      <c r="C259" s="94" t="s">
        <v>70</v>
      </c>
      <c r="D259" s="101"/>
      <c r="E259" s="93">
        <v>0.24</v>
      </c>
      <c r="F259" s="92">
        <f t="shared" si="4"/>
        <v>0</v>
      </c>
      <c r="G259" s="179"/>
      <c r="H259" s="183"/>
      <c r="I259" s="184"/>
      <c r="J259" s="188"/>
      <c r="K259" s="191"/>
      <c r="L259" s="169"/>
      <c r="M259" s="163"/>
      <c r="N259" s="166"/>
      <c r="O259" s="163"/>
      <c r="P259" s="166"/>
      <c r="Q259" s="169"/>
      <c r="R259" s="172"/>
    </row>
    <row r="260" spans="1:18" ht="12.75" customHeight="1" thickBot="1" x14ac:dyDescent="0.25">
      <c r="A260" s="77"/>
      <c r="B260" s="177"/>
      <c r="C260" s="91" t="s">
        <v>71</v>
      </c>
      <c r="D260" s="58"/>
      <c r="E260" s="90">
        <v>0.2</v>
      </c>
      <c r="F260" s="89">
        <f t="shared" si="4"/>
        <v>0</v>
      </c>
      <c r="G260" s="180"/>
      <c r="H260" s="185"/>
      <c r="I260" s="186"/>
      <c r="J260" s="189"/>
      <c r="K260" s="192"/>
      <c r="L260" s="170"/>
      <c r="M260" s="164"/>
      <c r="N260" s="167"/>
      <c r="O260" s="164"/>
      <c r="P260" s="167"/>
      <c r="Q260" s="170"/>
      <c r="R260" s="173"/>
    </row>
    <row r="261" spans="1:18" ht="12.75" customHeight="1" x14ac:dyDescent="0.2">
      <c r="A261" s="174">
        <v>85</v>
      </c>
      <c r="B261" s="175"/>
      <c r="C261" s="97" t="s">
        <v>69</v>
      </c>
      <c r="D261" s="56"/>
      <c r="E261" s="96">
        <v>0.45</v>
      </c>
      <c r="F261" s="95">
        <f t="shared" si="4"/>
        <v>0</v>
      </c>
      <c r="G261" s="178"/>
      <c r="H261" s="181"/>
      <c r="I261" s="182"/>
      <c r="J261" s="187">
        <f>SUM(F261+F262+F263+G261+G262+G263+H261)</f>
        <v>0</v>
      </c>
      <c r="K261" s="190">
        <f>IF(J261&lt;=75,J261,75)</f>
        <v>0</v>
      </c>
      <c r="L261" s="168"/>
      <c r="M261" s="162"/>
      <c r="N261" s="165">
        <f>M261*0.05</f>
        <v>0</v>
      </c>
      <c r="O261" s="162"/>
      <c r="P261" s="165">
        <f>O261*0.05</f>
        <v>0</v>
      </c>
      <c r="Q261" s="168"/>
      <c r="R261" s="171">
        <f>SUM(K261+L261+N261+P261+Q261)</f>
        <v>0</v>
      </c>
    </row>
    <row r="262" spans="1:18" ht="12.75" customHeight="1" x14ac:dyDescent="0.2">
      <c r="A262" s="174"/>
      <c r="B262" s="176"/>
      <c r="C262" s="94" t="s">
        <v>70</v>
      </c>
      <c r="D262" s="101"/>
      <c r="E262" s="93">
        <v>0.24</v>
      </c>
      <c r="F262" s="92">
        <f t="shared" si="4"/>
        <v>0</v>
      </c>
      <c r="G262" s="179"/>
      <c r="H262" s="183"/>
      <c r="I262" s="184"/>
      <c r="J262" s="188"/>
      <c r="K262" s="191"/>
      <c r="L262" s="169"/>
      <c r="M262" s="163"/>
      <c r="N262" s="166"/>
      <c r="O262" s="163"/>
      <c r="P262" s="166"/>
      <c r="Q262" s="169"/>
      <c r="R262" s="172"/>
    </row>
    <row r="263" spans="1:18" ht="12.75" customHeight="1" thickBot="1" x14ac:dyDescent="0.25">
      <c r="A263" s="77"/>
      <c r="B263" s="177"/>
      <c r="C263" s="91" t="s">
        <v>71</v>
      </c>
      <c r="D263" s="58"/>
      <c r="E263" s="90">
        <v>0.2</v>
      </c>
      <c r="F263" s="89">
        <f t="shared" si="4"/>
        <v>0</v>
      </c>
      <c r="G263" s="180"/>
      <c r="H263" s="185"/>
      <c r="I263" s="186"/>
      <c r="J263" s="189"/>
      <c r="K263" s="192"/>
      <c r="L263" s="170"/>
      <c r="M263" s="164"/>
      <c r="N263" s="167"/>
      <c r="O263" s="164"/>
      <c r="P263" s="167"/>
      <c r="Q263" s="170"/>
      <c r="R263" s="173"/>
    </row>
    <row r="264" spans="1:18" ht="12.75" customHeight="1" x14ac:dyDescent="0.2">
      <c r="A264" s="174">
        <v>86</v>
      </c>
      <c r="B264" s="175"/>
      <c r="C264" s="97" t="s">
        <v>69</v>
      </c>
      <c r="D264" s="56"/>
      <c r="E264" s="96">
        <v>0.45</v>
      </c>
      <c r="F264" s="95">
        <f t="shared" si="4"/>
        <v>0</v>
      </c>
      <c r="G264" s="178"/>
      <c r="H264" s="181"/>
      <c r="I264" s="182"/>
      <c r="J264" s="187">
        <f>SUM(F264+F265+F266+G264+G265+G266+H264)</f>
        <v>0</v>
      </c>
      <c r="K264" s="190">
        <f>IF(J264&lt;=75,J264,75)</f>
        <v>0</v>
      </c>
      <c r="L264" s="168"/>
      <c r="M264" s="162"/>
      <c r="N264" s="165">
        <f>M264*0.05</f>
        <v>0</v>
      </c>
      <c r="O264" s="162"/>
      <c r="P264" s="165">
        <f>O264*0.05</f>
        <v>0</v>
      </c>
      <c r="Q264" s="168"/>
      <c r="R264" s="171">
        <f>SUM(K264+L264+N264+P264+Q264)</f>
        <v>0</v>
      </c>
    </row>
    <row r="265" spans="1:18" ht="12.75" customHeight="1" x14ac:dyDescent="0.2">
      <c r="A265" s="174"/>
      <c r="B265" s="176"/>
      <c r="C265" s="94" t="s">
        <v>70</v>
      </c>
      <c r="D265" s="101"/>
      <c r="E265" s="93">
        <v>0.24</v>
      </c>
      <c r="F265" s="92">
        <f t="shared" ref="F265:F314" si="5">SUM(D265*E265)</f>
        <v>0</v>
      </c>
      <c r="G265" s="179"/>
      <c r="H265" s="183"/>
      <c r="I265" s="184"/>
      <c r="J265" s="188"/>
      <c r="K265" s="191"/>
      <c r="L265" s="169"/>
      <c r="M265" s="163"/>
      <c r="N265" s="166"/>
      <c r="O265" s="163"/>
      <c r="P265" s="166"/>
      <c r="Q265" s="169"/>
      <c r="R265" s="172"/>
    </row>
    <row r="266" spans="1:18" ht="12.75" customHeight="1" thickBot="1" x14ac:dyDescent="0.25">
      <c r="A266" s="77"/>
      <c r="B266" s="177"/>
      <c r="C266" s="91" t="s">
        <v>71</v>
      </c>
      <c r="D266" s="58"/>
      <c r="E266" s="90">
        <v>0.2</v>
      </c>
      <c r="F266" s="89">
        <f t="shared" si="5"/>
        <v>0</v>
      </c>
      <c r="G266" s="180"/>
      <c r="H266" s="185"/>
      <c r="I266" s="186"/>
      <c r="J266" s="189"/>
      <c r="K266" s="192"/>
      <c r="L266" s="170"/>
      <c r="M266" s="164"/>
      <c r="N266" s="167"/>
      <c r="O266" s="164"/>
      <c r="P266" s="167"/>
      <c r="Q266" s="170"/>
      <c r="R266" s="173"/>
    </row>
    <row r="267" spans="1:18" ht="12.75" customHeight="1" x14ac:dyDescent="0.2">
      <c r="A267" s="174">
        <v>87</v>
      </c>
      <c r="B267" s="175"/>
      <c r="C267" s="97" t="s">
        <v>69</v>
      </c>
      <c r="D267" s="56"/>
      <c r="E267" s="96">
        <v>0.45</v>
      </c>
      <c r="F267" s="95">
        <f t="shared" si="5"/>
        <v>0</v>
      </c>
      <c r="G267" s="178"/>
      <c r="H267" s="181"/>
      <c r="I267" s="182"/>
      <c r="J267" s="187">
        <f>SUM(F267+F268+F269+G267+G268+G269+H267)</f>
        <v>0</v>
      </c>
      <c r="K267" s="190">
        <f>IF(J267&lt;=75,J267,75)</f>
        <v>0</v>
      </c>
      <c r="L267" s="168"/>
      <c r="M267" s="162"/>
      <c r="N267" s="165">
        <f>M267*0.05</f>
        <v>0</v>
      </c>
      <c r="O267" s="162"/>
      <c r="P267" s="165">
        <f>O267*0.05</f>
        <v>0</v>
      </c>
      <c r="Q267" s="168"/>
      <c r="R267" s="171">
        <f>SUM(K267+L267+N267+P267+Q267)</f>
        <v>0</v>
      </c>
    </row>
    <row r="268" spans="1:18" ht="12.75" customHeight="1" x14ac:dyDescent="0.2">
      <c r="A268" s="174"/>
      <c r="B268" s="176"/>
      <c r="C268" s="94" t="s">
        <v>70</v>
      </c>
      <c r="D268" s="101"/>
      <c r="E268" s="93">
        <v>0.24</v>
      </c>
      <c r="F268" s="92">
        <f t="shared" si="5"/>
        <v>0</v>
      </c>
      <c r="G268" s="179"/>
      <c r="H268" s="183"/>
      <c r="I268" s="184"/>
      <c r="J268" s="188"/>
      <c r="K268" s="191"/>
      <c r="L268" s="169"/>
      <c r="M268" s="163"/>
      <c r="N268" s="166"/>
      <c r="O268" s="163"/>
      <c r="P268" s="166"/>
      <c r="Q268" s="169"/>
      <c r="R268" s="172"/>
    </row>
    <row r="269" spans="1:18" ht="12.75" customHeight="1" thickBot="1" x14ac:dyDescent="0.25">
      <c r="A269" s="77"/>
      <c r="B269" s="177"/>
      <c r="C269" s="91" t="s">
        <v>71</v>
      </c>
      <c r="D269" s="58"/>
      <c r="E269" s="90">
        <v>0.2</v>
      </c>
      <c r="F269" s="89">
        <f t="shared" si="5"/>
        <v>0</v>
      </c>
      <c r="G269" s="180"/>
      <c r="H269" s="185"/>
      <c r="I269" s="186"/>
      <c r="J269" s="189"/>
      <c r="K269" s="192"/>
      <c r="L269" s="170"/>
      <c r="M269" s="164"/>
      <c r="N269" s="167"/>
      <c r="O269" s="164"/>
      <c r="P269" s="167"/>
      <c r="Q269" s="170"/>
      <c r="R269" s="173"/>
    </row>
    <row r="270" spans="1:18" ht="12.75" customHeight="1" x14ac:dyDescent="0.2">
      <c r="A270" s="174">
        <v>88</v>
      </c>
      <c r="B270" s="175"/>
      <c r="C270" s="97" t="s">
        <v>69</v>
      </c>
      <c r="D270" s="56"/>
      <c r="E270" s="96">
        <v>0.45</v>
      </c>
      <c r="F270" s="95">
        <f t="shared" si="5"/>
        <v>0</v>
      </c>
      <c r="G270" s="178"/>
      <c r="H270" s="181"/>
      <c r="I270" s="182"/>
      <c r="J270" s="187">
        <f>SUM(F270+F271+F272+G270+G271+G272+H270)</f>
        <v>0</v>
      </c>
      <c r="K270" s="190">
        <f>IF(J270&lt;=75,J270,75)</f>
        <v>0</v>
      </c>
      <c r="L270" s="168"/>
      <c r="M270" s="162"/>
      <c r="N270" s="165">
        <f>M270*0.05</f>
        <v>0</v>
      </c>
      <c r="O270" s="162"/>
      <c r="P270" s="165">
        <f>O270*0.05</f>
        <v>0</v>
      </c>
      <c r="Q270" s="168"/>
      <c r="R270" s="171">
        <f>SUM(K270+L270+N270+P270+Q270)</f>
        <v>0</v>
      </c>
    </row>
    <row r="271" spans="1:18" ht="12.75" customHeight="1" x14ac:dyDescent="0.2">
      <c r="A271" s="174"/>
      <c r="B271" s="176"/>
      <c r="C271" s="94" t="s">
        <v>70</v>
      </c>
      <c r="D271" s="101"/>
      <c r="E271" s="93">
        <v>0.24</v>
      </c>
      <c r="F271" s="92">
        <f t="shared" si="5"/>
        <v>0</v>
      </c>
      <c r="G271" s="179"/>
      <c r="H271" s="183"/>
      <c r="I271" s="184"/>
      <c r="J271" s="188"/>
      <c r="K271" s="191"/>
      <c r="L271" s="169"/>
      <c r="M271" s="163"/>
      <c r="N271" s="166"/>
      <c r="O271" s="163"/>
      <c r="P271" s="166"/>
      <c r="Q271" s="169"/>
      <c r="R271" s="172"/>
    </row>
    <row r="272" spans="1:18" ht="12.75" customHeight="1" thickBot="1" x14ac:dyDescent="0.25">
      <c r="A272" s="77"/>
      <c r="B272" s="177"/>
      <c r="C272" s="91" t="s">
        <v>71</v>
      </c>
      <c r="D272" s="58"/>
      <c r="E272" s="90">
        <v>0.2</v>
      </c>
      <c r="F272" s="89">
        <f t="shared" si="5"/>
        <v>0</v>
      </c>
      <c r="G272" s="180"/>
      <c r="H272" s="185"/>
      <c r="I272" s="186"/>
      <c r="J272" s="189"/>
      <c r="K272" s="192"/>
      <c r="L272" s="170"/>
      <c r="M272" s="164"/>
      <c r="N272" s="167"/>
      <c r="O272" s="164"/>
      <c r="P272" s="167"/>
      <c r="Q272" s="170"/>
      <c r="R272" s="173"/>
    </row>
    <row r="273" spans="1:18" ht="12.75" customHeight="1" x14ac:dyDescent="0.2">
      <c r="A273" s="174">
        <v>89</v>
      </c>
      <c r="B273" s="175"/>
      <c r="C273" s="97" t="s">
        <v>69</v>
      </c>
      <c r="D273" s="56"/>
      <c r="E273" s="96">
        <v>0.45</v>
      </c>
      <c r="F273" s="95">
        <f t="shared" si="5"/>
        <v>0</v>
      </c>
      <c r="G273" s="178"/>
      <c r="H273" s="181"/>
      <c r="I273" s="182"/>
      <c r="J273" s="187">
        <f>SUM(F273+F274+F275+G273+G274+G275+H273)</f>
        <v>0</v>
      </c>
      <c r="K273" s="190">
        <f>IF(J273&lt;=75,J273,75)</f>
        <v>0</v>
      </c>
      <c r="L273" s="168"/>
      <c r="M273" s="162"/>
      <c r="N273" s="165">
        <f>M273*0.05</f>
        <v>0</v>
      </c>
      <c r="O273" s="162"/>
      <c r="P273" s="165">
        <f>O273*0.05</f>
        <v>0</v>
      </c>
      <c r="Q273" s="168"/>
      <c r="R273" s="171">
        <f>SUM(K273+L273+N273+P273+Q273)</f>
        <v>0</v>
      </c>
    </row>
    <row r="274" spans="1:18" ht="12.75" customHeight="1" x14ac:dyDescent="0.2">
      <c r="A274" s="174"/>
      <c r="B274" s="176"/>
      <c r="C274" s="94" t="s">
        <v>70</v>
      </c>
      <c r="D274" s="101"/>
      <c r="E274" s="93">
        <v>0.24</v>
      </c>
      <c r="F274" s="92">
        <f t="shared" si="5"/>
        <v>0</v>
      </c>
      <c r="G274" s="179"/>
      <c r="H274" s="183"/>
      <c r="I274" s="184"/>
      <c r="J274" s="188"/>
      <c r="K274" s="191"/>
      <c r="L274" s="169"/>
      <c r="M274" s="163"/>
      <c r="N274" s="166"/>
      <c r="O274" s="163"/>
      <c r="P274" s="166"/>
      <c r="Q274" s="169"/>
      <c r="R274" s="172"/>
    </row>
    <row r="275" spans="1:18" ht="12.75" customHeight="1" thickBot="1" x14ac:dyDescent="0.25">
      <c r="A275" s="77"/>
      <c r="B275" s="177"/>
      <c r="C275" s="91" t="s">
        <v>71</v>
      </c>
      <c r="D275" s="58"/>
      <c r="E275" s="90">
        <v>0.2</v>
      </c>
      <c r="F275" s="89">
        <f t="shared" si="5"/>
        <v>0</v>
      </c>
      <c r="G275" s="180"/>
      <c r="H275" s="185"/>
      <c r="I275" s="186"/>
      <c r="J275" s="189"/>
      <c r="K275" s="192"/>
      <c r="L275" s="170"/>
      <c r="M275" s="164"/>
      <c r="N275" s="167"/>
      <c r="O275" s="164"/>
      <c r="P275" s="167"/>
      <c r="Q275" s="170"/>
      <c r="R275" s="173"/>
    </row>
    <row r="276" spans="1:18" ht="12.75" customHeight="1" x14ac:dyDescent="0.2">
      <c r="A276" s="174">
        <v>90</v>
      </c>
      <c r="B276" s="175"/>
      <c r="C276" s="97" t="s">
        <v>69</v>
      </c>
      <c r="D276" s="56"/>
      <c r="E276" s="96">
        <v>0.45</v>
      </c>
      <c r="F276" s="95">
        <f t="shared" si="5"/>
        <v>0</v>
      </c>
      <c r="G276" s="178"/>
      <c r="H276" s="181"/>
      <c r="I276" s="182"/>
      <c r="J276" s="187">
        <f>SUM(F276+F277+F278+G276+G277+G278+H276)</f>
        <v>0</v>
      </c>
      <c r="K276" s="190">
        <f>IF(J276&lt;=75,J276,75)</f>
        <v>0</v>
      </c>
      <c r="L276" s="168"/>
      <c r="M276" s="162"/>
      <c r="N276" s="165">
        <f>M276*0.05</f>
        <v>0</v>
      </c>
      <c r="O276" s="162"/>
      <c r="P276" s="165">
        <f>O276*0.05</f>
        <v>0</v>
      </c>
      <c r="Q276" s="168"/>
      <c r="R276" s="171">
        <f>SUM(K276+L276+N276+P276+Q276)</f>
        <v>0</v>
      </c>
    </row>
    <row r="277" spans="1:18" ht="12.75" customHeight="1" x14ac:dyDescent="0.2">
      <c r="A277" s="174"/>
      <c r="B277" s="176"/>
      <c r="C277" s="94" t="s">
        <v>70</v>
      </c>
      <c r="D277" s="101"/>
      <c r="E277" s="93">
        <v>0.24</v>
      </c>
      <c r="F277" s="92">
        <f t="shared" si="5"/>
        <v>0</v>
      </c>
      <c r="G277" s="179"/>
      <c r="H277" s="183"/>
      <c r="I277" s="184"/>
      <c r="J277" s="188"/>
      <c r="K277" s="191"/>
      <c r="L277" s="169"/>
      <c r="M277" s="163"/>
      <c r="N277" s="166"/>
      <c r="O277" s="163"/>
      <c r="P277" s="166"/>
      <c r="Q277" s="169"/>
      <c r="R277" s="172"/>
    </row>
    <row r="278" spans="1:18" ht="12.75" customHeight="1" thickBot="1" x14ac:dyDescent="0.25">
      <c r="A278" s="77"/>
      <c r="B278" s="177"/>
      <c r="C278" s="91" t="s">
        <v>71</v>
      </c>
      <c r="D278" s="58"/>
      <c r="E278" s="90">
        <v>0.2</v>
      </c>
      <c r="F278" s="89">
        <f t="shared" si="5"/>
        <v>0</v>
      </c>
      <c r="G278" s="180"/>
      <c r="H278" s="185"/>
      <c r="I278" s="186"/>
      <c r="J278" s="189"/>
      <c r="K278" s="192"/>
      <c r="L278" s="170"/>
      <c r="M278" s="164"/>
      <c r="N278" s="167"/>
      <c r="O278" s="164"/>
      <c r="P278" s="167"/>
      <c r="Q278" s="170"/>
      <c r="R278" s="173"/>
    </row>
    <row r="279" spans="1:18" ht="12.75" customHeight="1" x14ac:dyDescent="0.2">
      <c r="A279" s="174">
        <v>91</v>
      </c>
      <c r="B279" s="175"/>
      <c r="C279" s="97" t="s">
        <v>69</v>
      </c>
      <c r="D279" s="56"/>
      <c r="E279" s="96">
        <v>0.45</v>
      </c>
      <c r="F279" s="95">
        <f t="shared" si="5"/>
        <v>0</v>
      </c>
      <c r="G279" s="178"/>
      <c r="H279" s="181"/>
      <c r="I279" s="182"/>
      <c r="J279" s="187">
        <f>SUM(F279+F280+F281+G279+G280+G281+H279)</f>
        <v>0</v>
      </c>
      <c r="K279" s="190">
        <f>IF(J279&lt;=75,J279,75)</f>
        <v>0</v>
      </c>
      <c r="L279" s="168"/>
      <c r="M279" s="162"/>
      <c r="N279" s="165">
        <f>M279*0.05</f>
        <v>0</v>
      </c>
      <c r="O279" s="162"/>
      <c r="P279" s="165">
        <f>O279*0.05</f>
        <v>0</v>
      </c>
      <c r="Q279" s="168"/>
      <c r="R279" s="171">
        <f>SUM(K279+L279+N279+P279+Q279)</f>
        <v>0</v>
      </c>
    </row>
    <row r="280" spans="1:18" ht="12.75" customHeight="1" x14ac:dyDescent="0.2">
      <c r="A280" s="174"/>
      <c r="B280" s="176"/>
      <c r="C280" s="94" t="s">
        <v>70</v>
      </c>
      <c r="D280" s="101"/>
      <c r="E280" s="93">
        <v>0.24</v>
      </c>
      <c r="F280" s="92">
        <f t="shared" si="5"/>
        <v>0</v>
      </c>
      <c r="G280" s="179"/>
      <c r="H280" s="183"/>
      <c r="I280" s="184"/>
      <c r="J280" s="188"/>
      <c r="K280" s="191"/>
      <c r="L280" s="169"/>
      <c r="M280" s="163"/>
      <c r="N280" s="166"/>
      <c r="O280" s="163"/>
      <c r="P280" s="166"/>
      <c r="Q280" s="169"/>
      <c r="R280" s="172"/>
    </row>
    <row r="281" spans="1:18" ht="12.75" customHeight="1" thickBot="1" x14ac:dyDescent="0.25">
      <c r="A281" s="77"/>
      <c r="B281" s="177"/>
      <c r="C281" s="91" t="s">
        <v>71</v>
      </c>
      <c r="D281" s="58"/>
      <c r="E281" s="90">
        <v>0.2</v>
      </c>
      <c r="F281" s="89">
        <f t="shared" si="5"/>
        <v>0</v>
      </c>
      <c r="G281" s="180"/>
      <c r="H281" s="185"/>
      <c r="I281" s="186"/>
      <c r="J281" s="189"/>
      <c r="K281" s="192"/>
      <c r="L281" s="170"/>
      <c r="M281" s="164"/>
      <c r="N281" s="167"/>
      <c r="O281" s="164"/>
      <c r="P281" s="167"/>
      <c r="Q281" s="170"/>
      <c r="R281" s="173"/>
    </row>
    <row r="282" spans="1:18" ht="12.75" customHeight="1" x14ac:dyDescent="0.2">
      <c r="A282" s="174">
        <v>92</v>
      </c>
      <c r="B282" s="175"/>
      <c r="C282" s="97" t="s">
        <v>69</v>
      </c>
      <c r="D282" s="56"/>
      <c r="E282" s="96">
        <v>0.45</v>
      </c>
      <c r="F282" s="95">
        <f t="shared" si="5"/>
        <v>0</v>
      </c>
      <c r="G282" s="178"/>
      <c r="H282" s="181"/>
      <c r="I282" s="182"/>
      <c r="J282" s="187">
        <f>SUM(F282+F283+F284+G282+G283+G284+H282)</f>
        <v>0</v>
      </c>
      <c r="K282" s="190">
        <f>IF(J282&lt;=75,J282,75)</f>
        <v>0</v>
      </c>
      <c r="L282" s="168"/>
      <c r="M282" s="162"/>
      <c r="N282" s="165">
        <f>M282*0.05</f>
        <v>0</v>
      </c>
      <c r="O282" s="162"/>
      <c r="P282" s="165">
        <f>O282*0.05</f>
        <v>0</v>
      </c>
      <c r="Q282" s="168"/>
      <c r="R282" s="171">
        <f>SUM(K282+L282+N282+P282+Q282)</f>
        <v>0</v>
      </c>
    </row>
    <row r="283" spans="1:18" ht="12.75" customHeight="1" x14ac:dyDescent="0.2">
      <c r="A283" s="174"/>
      <c r="B283" s="176"/>
      <c r="C283" s="94" t="s">
        <v>70</v>
      </c>
      <c r="D283" s="101"/>
      <c r="E283" s="93">
        <v>0.24</v>
      </c>
      <c r="F283" s="92">
        <f t="shared" si="5"/>
        <v>0</v>
      </c>
      <c r="G283" s="179"/>
      <c r="H283" s="183"/>
      <c r="I283" s="184"/>
      <c r="J283" s="188"/>
      <c r="K283" s="191"/>
      <c r="L283" s="169"/>
      <c r="M283" s="163"/>
      <c r="N283" s="166"/>
      <c r="O283" s="163"/>
      <c r="P283" s="166"/>
      <c r="Q283" s="169"/>
      <c r="R283" s="172"/>
    </row>
    <row r="284" spans="1:18" ht="12.75" customHeight="1" thickBot="1" x14ac:dyDescent="0.25">
      <c r="A284" s="77"/>
      <c r="B284" s="177"/>
      <c r="C284" s="91" t="s">
        <v>71</v>
      </c>
      <c r="D284" s="58"/>
      <c r="E284" s="90">
        <v>0.2</v>
      </c>
      <c r="F284" s="89">
        <f t="shared" si="5"/>
        <v>0</v>
      </c>
      <c r="G284" s="180"/>
      <c r="H284" s="185"/>
      <c r="I284" s="186"/>
      <c r="J284" s="189"/>
      <c r="K284" s="192"/>
      <c r="L284" s="170"/>
      <c r="M284" s="164"/>
      <c r="N284" s="167"/>
      <c r="O284" s="164"/>
      <c r="P284" s="167"/>
      <c r="Q284" s="170"/>
      <c r="R284" s="173"/>
    </row>
    <row r="285" spans="1:18" ht="12.75" customHeight="1" x14ac:dyDescent="0.2">
      <c r="A285" s="174">
        <v>93</v>
      </c>
      <c r="B285" s="175"/>
      <c r="C285" s="97" t="s">
        <v>69</v>
      </c>
      <c r="D285" s="56"/>
      <c r="E285" s="96">
        <v>0.45</v>
      </c>
      <c r="F285" s="95">
        <f t="shared" si="5"/>
        <v>0</v>
      </c>
      <c r="G285" s="178"/>
      <c r="H285" s="181"/>
      <c r="I285" s="182"/>
      <c r="J285" s="187">
        <f>SUM(F285+F286+F287+G285+G286+G287+H285)</f>
        <v>0</v>
      </c>
      <c r="K285" s="190">
        <f>IF(J285&lt;=75,J285,75)</f>
        <v>0</v>
      </c>
      <c r="L285" s="168"/>
      <c r="M285" s="162"/>
      <c r="N285" s="165">
        <f>M285*0.05</f>
        <v>0</v>
      </c>
      <c r="O285" s="162"/>
      <c r="P285" s="165">
        <f>O285*0.05</f>
        <v>0</v>
      </c>
      <c r="Q285" s="168"/>
      <c r="R285" s="171">
        <f>SUM(K285+L285+N285+P285+Q285)</f>
        <v>0</v>
      </c>
    </row>
    <row r="286" spans="1:18" ht="12.75" customHeight="1" x14ac:dyDescent="0.2">
      <c r="A286" s="174"/>
      <c r="B286" s="176"/>
      <c r="C286" s="94" t="s">
        <v>70</v>
      </c>
      <c r="D286" s="101"/>
      <c r="E286" s="93">
        <v>0.24</v>
      </c>
      <c r="F286" s="92">
        <f t="shared" si="5"/>
        <v>0</v>
      </c>
      <c r="G286" s="179"/>
      <c r="H286" s="183"/>
      <c r="I286" s="184"/>
      <c r="J286" s="188"/>
      <c r="K286" s="191"/>
      <c r="L286" s="169"/>
      <c r="M286" s="163"/>
      <c r="N286" s="166"/>
      <c r="O286" s="163"/>
      <c r="P286" s="166"/>
      <c r="Q286" s="169"/>
      <c r="R286" s="172"/>
    </row>
    <row r="287" spans="1:18" ht="12.75" customHeight="1" thickBot="1" x14ac:dyDescent="0.25">
      <c r="A287" s="77"/>
      <c r="B287" s="177"/>
      <c r="C287" s="91" t="s">
        <v>71</v>
      </c>
      <c r="D287" s="58"/>
      <c r="E287" s="90">
        <v>0.2</v>
      </c>
      <c r="F287" s="89">
        <f t="shared" si="5"/>
        <v>0</v>
      </c>
      <c r="G287" s="180"/>
      <c r="H287" s="185"/>
      <c r="I287" s="186"/>
      <c r="J287" s="189"/>
      <c r="K287" s="192"/>
      <c r="L287" s="170"/>
      <c r="M287" s="164"/>
      <c r="N287" s="167"/>
      <c r="O287" s="164"/>
      <c r="P287" s="167"/>
      <c r="Q287" s="170"/>
      <c r="R287" s="173"/>
    </row>
    <row r="288" spans="1:18" ht="12.75" customHeight="1" x14ac:dyDescent="0.2">
      <c r="A288" s="174">
        <v>94</v>
      </c>
      <c r="B288" s="175"/>
      <c r="C288" s="97" t="s">
        <v>69</v>
      </c>
      <c r="D288" s="56"/>
      <c r="E288" s="96">
        <v>0.45</v>
      </c>
      <c r="F288" s="95">
        <f t="shared" si="5"/>
        <v>0</v>
      </c>
      <c r="G288" s="178"/>
      <c r="H288" s="181"/>
      <c r="I288" s="182"/>
      <c r="J288" s="187">
        <f>SUM(F288+F289+F290+G288+G289+G290+H288)</f>
        <v>0</v>
      </c>
      <c r="K288" s="190">
        <f>IF(J288&lt;=75,J288,75)</f>
        <v>0</v>
      </c>
      <c r="L288" s="168"/>
      <c r="M288" s="162"/>
      <c r="N288" s="165">
        <f>M288*0.05</f>
        <v>0</v>
      </c>
      <c r="O288" s="162"/>
      <c r="P288" s="165">
        <f>O288*0.05</f>
        <v>0</v>
      </c>
      <c r="Q288" s="168"/>
      <c r="R288" s="171">
        <f>SUM(K288+L288+N288+P288+Q288)</f>
        <v>0</v>
      </c>
    </row>
    <row r="289" spans="1:18" ht="12.75" customHeight="1" x14ac:dyDescent="0.2">
      <c r="A289" s="174"/>
      <c r="B289" s="176"/>
      <c r="C289" s="94" t="s">
        <v>70</v>
      </c>
      <c r="D289" s="101"/>
      <c r="E289" s="93">
        <v>0.24</v>
      </c>
      <c r="F289" s="92">
        <f t="shared" si="5"/>
        <v>0</v>
      </c>
      <c r="G289" s="179"/>
      <c r="H289" s="183"/>
      <c r="I289" s="184"/>
      <c r="J289" s="188"/>
      <c r="K289" s="191"/>
      <c r="L289" s="169"/>
      <c r="M289" s="163"/>
      <c r="N289" s="166"/>
      <c r="O289" s="163"/>
      <c r="P289" s="166"/>
      <c r="Q289" s="169"/>
      <c r="R289" s="172"/>
    </row>
    <row r="290" spans="1:18" ht="12.75" customHeight="1" thickBot="1" x14ac:dyDescent="0.25">
      <c r="A290" s="77"/>
      <c r="B290" s="177"/>
      <c r="C290" s="91" t="s">
        <v>71</v>
      </c>
      <c r="D290" s="58"/>
      <c r="E290" s="90">
        <v>0.2</v>
      </c>
      <c r="F290" s="89">
        <f t="shared" si="5"/>
        <v>0</v>
      </c>
      <c r="G290" s="180"/>
      <c r="H290" s="185"/>
      <c r="I290" s="186"/>
      <c r="J290" s="189"/>
      <c r="K290" s="192"/>
      <c r="L290" s="170"/>
      <c r="M290" s="164"/>
      <c r="N290" s="167"/>
      <c r="O290" s="164"/>
      <c r="P290" s="167"/>
      <c r="Q290" s="170"/>
      <c r="R290" s="173"/>
    </row>
    <row r="291" spans="1:18" ht="12.75" customHeight="1" x14ac:dyDescent="0.2">
      <c r="A291" s="174">
        <v>95</v>
      </c>
      <c r="B291" s="175"/>
      <c r="C291" s="97" t="s">
        <v>69</v>
      </c>
      <c r="D291" s="56"/>
      <c r="E291" s="96">
        <v>0.45</v>
      </c>
      <c r="F291" s="95">
        <f t="shared" si="5"/>
        <v>0</v>
      </c>
      <c r="G291" s="178"/>
      <c r="H291" s="181"/>
      <c r="I291" s="182"/>
      <c r="J291" s="187">
        <f>SUM(F291+F292+F293+G291+G292+G293+H291)</f>
        <v>0</v>
      </c>
      <c r="K291" s="190">
        <f>IF(J291&lt;=75,J291,75)</f>
        <v>0</v>
      </c>
      <c r="L291" s="168"/>
      <c r="M291" s="162"/>
      <c r="N291" s="165">
        <f>M291*0.05</f>
        <v>0</v>
      </c>
      <c r="O291" s="162"/>
      <c r="P291" s="165">
        <f>O291*0.05</f>
        <v>0</v>
      </c>
      <c r="Q291" s="168"/>
      <c r="R291" s="171">
        <f>SUM(K291+L291+N291+P291+Q291)</f>
        <v>0</v>
      </c>
    </row>
    <row r="292" spans="1:18" ht="12.75" customHeight="1" x14ac:dyDescent="0.2">
      <c r="A292" s="174"/>
      <c r="B292" s="176"/>
      <c r="C292" s="94" t="s">
        <v>70</v>
      </c>
      <c r="D292" s="101"/>
      <c r="E292" s="93">
        <v>0.24</v>
      </c>
      <c r="F292" s="92">
        <f t="shared" si="5"/>
        <v>0</v>
      </c>
      <c r="G292" s="179"/>
      <c r="H292" s="183"/>
      <c r="I292" s="184"/>
      <c r="J292" s="188"/>
      <c r="K292" s="191"/>
      <c r="L292" s="169"/>
      <c r="M292" s="163"/>
      <c r="N292" s="166"/>
      <c r="O292" s="163"/>
      <c r="P292" s="166"/>
      <c r="Q292" s="169"/>
      <c r="R292" s="172"/>
    </row>
    <row r="293" spans="1:18" ht="12.75" customHeight="1" thickBot="1" x14ac:dyDescent="0.25">
      <c r="A293" s="77"/>
      <c r="B293" s="177"/>
      <c r="C293" s="91" t="s">
        <v>71</v>
      </c>
      <c r="D293" s="58"/>
      <c r="E293" s="90">
        <v>0.2</v>
      </c>
      <c r="F293" s="89">
        <f t="shared" si="5"/>
        <v>0</v>
      </c>
      <c r="G293" s="180"/>
      <c r="H293" s="185"/>
      <c r="I293" s="186"/>
      <c r="J293" s="189"/>
      <c r="K293" s="192"/>
      <c r="L293" s="170"/>
      <c r="M293" s="164"/>
      <c r="N293" s="167"/>
      <c r="O293" s="164"/>
      <c r="P293" s="167"/>
      <c r="Q293" s="170"/>
      <c r="R293" s="173"/>
    </row>
    <row r="294" spans="1:18" ht="12.75" customHeight="1" x14ac:dyDescent="0.2">
      <c r="A294" s="174">
        <v>96</v>
      </c>
      <c r="B294" s="175"/>
      <c r="C294" s="97" t="s">
        <v>69</v>
      </c>
      <c r="D294" s="56"/>
      <c r="E294" s="96">
        <v>0.45</v>
      </c>
      <c r="F294" s="95">
        <f t="shared" si="5"/>
        <v>0</v>
      </c>
      <c r="G294" s="178"/>
      <c r="H294" s="181"/>
      <c r="I294" s="182"/>
      <c r="J294" s="187">
        <f>SUM(F294+F295+F296+G294+G295+G296+H294)</f>
        <v>0</v>
      </c>
      <c r="K294" s="190">
        <f>IF(J294&lt;=75,J294,75)</f>
        <v>0</v>
      </c>
      <c r="L294" s="168"/>
      <c r="M294" s="162"/>
      <c r="N294" s="165">
        <f>M294*0.05</f>
        <v>0</v>
      </c>
      <c r="O294" s="162"/>
      <c r="P294" s="165">
        <f>O294*0.05</f>
        <v>0</v>
      </c>
      <c r="Q294" s="168"/>
      <c r="R294" s="171">
        <f>SUM(K294+L294+N294+P294+Q294)</f>
        <v>0</v>
      </c>
    </row>
    <row r="295" spans="1:18" ht="12.75" customHeight="1" x14ac:dyDescent="0.2">
      <c r="A295" s="174"/>
      <c r="B295" s="176"/>
      <c r="C295" s="94" t="s">
        <v>70</v>
      </c>
      <c r="D295" s="101"/>
      <c r="E295" s="93">
        <v>0.24</v>
      </c>
      <c r="F295" s="92">
        <f t="shared" si="5"/>
        <v>0</v>
      </c>
      <c r="G295" s="179"/>
      <c r="H295" s="183"/>
      <c r="I295" s="184"/>
      <c r="J295" s="188"/>
      <c r="K295" s="191"/>
      <c r="L295" s="169"/>
      <c r="M295" s="163"/>
      <c r="N295" s="166"/>
      <c r="O295" s="163"/>
      <c r="P295" s="166"/>
      <c r="Q295" s="169"/>
      <c r="R295" s="172"/>
    </row>
    <row r="296" spans="1:18" ht="12.75" customHeight="1" thickBot="1" x14ac:dyDescent="0.25">
      <c r="A296" s="77"/>
      <c r="B296" s="177"/>
      <c r="C296" s="91" t="s">
        <v>71</v>
      </c>
      <c r="D296" s="58"/>
      <c r="E296" s="90">
        <v>0.2</v>
      </c>
      <c r="F296" s="89">
        <f t="shared" si="5"/>
        <v>0</v>
      </c>
      <c r="G296" s="180"/>
      <c r="H296" s="185"/>
      <c r="I296" s="186"/>
      <c r="J296" s="189"/>
      <c r="K296" s="192"/>
      <c r="L296" s="170"/>
      <c r="M296" s="164"/>
      <c r="N296" s="167"/>
      <c r="O296" s="164"/>
      <c r="P296" s="167"/>
      <c r="Q296" s="170"/>
      <c r="R296" s="173"/>
    </row>
    <row r="297" spans="1:18" ht="12.75" customHeight="1" x14ac:dyDescent="0.2">
      <c r="A297" s="174">
        <v>97</v>
      </c>
      <c r="B297" s="175"/>
      <c r="C297" s="97" t="s">
        <v>69</v>
      </c>
      <c r="D297" s="56"/>
      <c r="E297" s="96">
        <v>0.45</v>
      </c>
      <c r="F297" s="95">
        <f t="shared" si="5"/>
        <v>0</v>
      </c>
      <c r="G297" s="178"/>
      <c r="H297" s="181"/>
      <c r="I297" s="182"/>
      <c r="J297" s="187">
        <f>SUM(F297+F298+F299+G297+G298+G299+H297)</f>
        <v>0</v>
      </c>
      <c r="K297" s="190">
        <f>IF(J297&lt;=75,J297,75)</f>
        <v>0</v>
      </c>
      <c r="L297" s="168"/>
      <c r="M297" s="162"/>
      <c r="N297" s="165">
        <f>M297*0.05</f>
        <v>0</v>
      </c>
      <c r="O297" s="162"/>
      <c r="P297" s="165">
        <f>O297*0.05</f>
        <v>0</v>
      </c>
      <c r="Q297" s="168"/>
      <c r="R297" s="171">
        <f>SUM(K297+L297+N297+P297+Q297)</f>
        <v>0</v>
      </c>
    </row>
    <row r="298" spans="1:18" ht="12.75" customHeight="1" x14ac:dyDescent="0.2">
      <c r="A298" s="174"/>
      <c r="B298" s="176"/>
      <c r="C298" s="94" t="s">
        <v>70</v>
      </c>
      <c r="D298" s="101"/>
      <c r="E298" s="93">
        <v>0.24</v>
      </c>
      <c r="F298" s="92">
        <f t="shared" si="5"/>
        <v>0</v>
      </c>
      <c r="G298" s="179"/>
      <c r="H298" s="183"/>
      <c r="I298" s="184"/>
      <c r="J298" s="188"/>
      <c r="K298" s="191"/>
      <c r="L298" s="169"/>
      <c r="M298" s="163"/>
      <c r="N298" s="166"/>
      <c r="O298" s="163"/>
      <c r="P298" s="166"/>
      <c r="Q298" s="169"/>
      <c r="R298" s="172"/>
    </row>
    <row r="299" spans="1:18" ht="12.75" customHeight="1" thickBot="1" x14ac:dyDescent="0.25">
      <c r="A299" s="77"/>
      <c r="B299" s="177"/>
      <c r="C299" s="91" t="s">
        <v>71</v>
      </c>
      <c r="D299" s="58"/>
      <c r="E299" s="90">
        <v>0.2</v>
      </c>
      <c r="F299" s="89">
        <f t="shared" si="5"/>
        <v>0</v>
      </c>
      <c r="G299" s="180"/>
      <c r="H299" s="185"/>
      <c r="I299" s="186"/>
      <c r="J299" s="189"/>
      <c r="K299" s="192"/>
      <c r="L299" s="170"/>
      <c r="M299" s="164"/>
      <c r="N299" s="167"/>
      <c r="O299" s="164"/>
      <c r="P299" s="167"/>
      <c r="Q299" s="170"/>
      <c r="R299" s="173"/>
    </row>
    <row r="300" spans="1:18" ht="12.75" customHeight="1" x14ac:dyDescent="0.2">
      <c r="A300" s="174">
        <v>98</v>
      </c>
      <c r="B300" s="175"/>
      <c r="C300" s="97" t="s">
        <v>69</v>
      </c>
      <c r="D300" s="56"/>
      <c r="E300" s="96">
        <v>0.45</v>
      </c>
      <c r="F300" s="95">
        <f t="shared" si="5"/>
        <v>0</v>
      </c>
      <c r="G300" s="178"/>
      <c r="H300" s="181"/>
      <c r="I300" s="182"/>
      <c r="J300" s="187">
        <f>SUM(F300+F301+F302+G300+G301+G302+H300)</f>
        <v>0</v>
      </c>
      <c r="K300" s="190">
        <f>IF(J300&lt;=75,J300,75)</f>
        <v>0</v>
      </c>
      <c r="L300" s="168"/>
      <c r="M300" s="162"/>
      <c r="N300" s="165">
        <f>M300*0.05</f>
        <v>0</v>
      </c>
      <c r="O300" s="162"/>
      <c r="P300" s="165">
        <f>O300*0.05</f>
        <v>0</v>
      </c>
      <c r="Q300" s="168"/>
      <c r="R300" s="171">
        <f>SUM(K300+L300+N300+P300+Q300)</f>
        <v>0</v>
      </c>
    </row>
    <row r="301" spans="1:18" ht="12.75" customHeight="1" x14ac:dyDescent="0.2">
      <c r="A301" s="174"/>
      <c r="B301" s="176"/>
      <c r="C301" s="94" t="s">
        <v>70</v>
      </c>
      <c r="D301" s="101"/>
      <c r="E301" s="93">
        <v>0.24</v>
      </c>
      <c r="F301" s="92">
        <f t="shared" si="5"/>
        <v>0</v>
      </c>
      <c r="G301" s="179"/>
      <c r="H301" s="183"/>
      <c r="I301" s="184"/>
      <c r="J301" s="188"/>
      <c r="K301" s="191"/>
      <c r="L301" s="169"/>
      <c r="M301" s="163"/>
      <c r="N301" s="166"/>
      <c r="O301" s="163"/>
      <c r="P301" s="166"/>
      <c r="Q301" s="169"/>
      <c r="R301" s="172"/>
    </row>
    <row r="302" spans="1:18" ht="12.75" customHeight="1" thickBot="1" x14ac:dyDescent="0.25">
      <c r="A302" s="77"/>
      <c r="B302" s="177"/>
      <c r="C302" s="91" t="s">
        <v>71</v>
      </c>
      <c r="D302" s="58"/>
      <c r="E302" s="90">
        <v>0.2</v>
      </c>
      <c r="F302" s="89">
        <f t="shared" si="5"/>
        <v>0</v>
      </c>
      <c r="G302" s="180"/>
      <c r="H302" s="185"/>
      <c r="I302" s="186"/>
      <c r="J302" s="189"/>
      <c r="K302" s="192"/>
      <c r="L302" s="170"/>
      <c r="M302" s="164"/>
      <c r="N302" s="167"/>
      <c r="O302" s="164"/>
      <c r="P302" s="167"/>
      <c r="Q302" s="170"/>
      <c r="R302" s="173"/>
    </row>
    <row r="303" spans="1:18" ht="12.75" customHeight="1" x14ac:dyDescent="0.2">
      <c r="A303" s="174">
        <v>99</v>
      </c>
      <c r="B303" s="175"/>
      <c r="C303" s="97" t="s">
        <v>69</v>
      </c>
      <c r="D303" s="56"/>
      <c r="E303" s="96">
        <v>0.45</v>
      </c>
      <c r="F303" s="95">
        <f t="shared" si="5"/>
        <v>0</v>
      </c>
      <c r="G303" s="178"/>
      <c r="H303" s="181"/>
      <c r="I303" s="182"/>
      <c r="J303" s="187">
        <f>SUM(F303+F304+F305+G303+G304+G305+H303)</f>
        <v>0</v>
      </c>
      <c r="K303" s="190">
        <f>IF(J303&lt;=75,J303,75)</f>
        <v>0</v>
      </c>
      <c r="L303" s="168"/>
      <c r="M303" s="162"/>
      <c r="N303" s="165">
        <f>M303*0.05</f>
        <v>0</v>
      </c>
      <c r="O303" s="162"/>
      <c r="P303" s="165">
        <f>O303*0.05</f>
        <v>0</v>
      </c>
      <c r="Q303" s="168"/>
      <c r="R303" s="171">
        <f>SUM(K303+L303+N303+P303+Q303)</f>
        <v>0</v>
      </c>
    </row>
    <row r="304" spans="1:18" ht="12.75" customHeight="1" x14ac:dyDescent="0.2">
      <c r="A304" s="174"/>
      <c r="B304" s="176"/>
      <c r="C304" s="94" t="s">
        <v>70</v>
      </c>
      <c r="D304" s="101"/>
      <c r="E304" s="93">
        <v>0.24</v>
      </c>
      <c r="F304" s="92">
        <f t="shared" si="5"/>
        <v>0</v>
      </c>
      <c r="G304" s="179"/>
      <c r="H304" s="183"/>
      <c r="I304" s="184"/>
      <c r="J304" s="188"/>
      <c r="K304" s="191"/>
      <c r="L304" s="169"/>
      <c r="M304" s="163"/>
      <c r="N304" s="166"/>
      <c r="O304" s="163"/>
      <c r="P304" s="166"/>
      <c r="Q304" s="169"/>
      <c r="R304" s="172"/>
    </row>
    <row r="305" spans="1:18" ht="12.75" customHeight="1" thickBot="1" x14ac:dyDescent="0.25">
      <c r="A305" s="77"/>
      <c r="B305" s="177"/>
      <c r="C305" s="91" t="s">
        <v>71</v>
      </c>
      <c r="D305" s="58"/>
      <c r="E305" s="90">
        <v>0.2</v>
      </c>
      <c r="F305" s="89">
        <f t="shared" si="5"/>
        <v>0</v>
      </c>
      <c r="G305" s="180"/>
      <c r="H305" s="185"/>
      <c r="I305" s="186"/>
      <c r="J305" s="189"/>
      <c r="K305" s="192"/>
      <c r="L305" s="170"/>
      <c r="M305" s="164"/>
      <c r="N305" s="167"/>
      <c r="O305" s="164"/>
      <c r="P305" s="167"/>
      <c r="Q305" s="170"/>
      <c r="R305" s="173"/>
    </row>
    <row r="306" spans="1:18" ht="12.75" customHeight="1" x14ac:dyDescent="0.2">
      <c r="A306" s="174">
        <v>100</v>
      </c>
      <c r="B306" s="175"/>
      <c r="C306" s="97" t="s">
        <v>69</v>
      </c>
      <c r="D306" s="56"/>
      <c r="E306" s="96">
        <v>0.45</v>
      </c>
      <c r="F306" s="95">
        <f t="shared" si="5"/>
        <v>0</v>
      </c>
      <c r="G306" s="178"/>
      <c r="H306" s="181"/>
      <c r="I306" s="182"/>
      <c r="J306" s="187">
        <f>SUM(F306+F307+F308+G306+G307+G308+H306)</f>
        <v>0</v>
      </c>
      <c r="K306" s="190">
        <f>IF(J306&lt;=75,J306,75)</f>
        <v>0</v>
      </c>
      <c r="L306" s="168"/>
      <c r="M306" s="162"/>
      <c r="N306" s="165">
        <f>M306*0.05</f>
        <v>0</v>
      </c>
      <c r="O306" s="162"/>
      <c r="P306" s="165">
        <f>O306*0.05</f>
        <v>0</v>
      </c>
      <c r="Q306" s="168"/>
      <c r="R306" s="171">
        <f>SUM(K306+L306+N306+P306+Q306)</f>
        <v>0</v>
      </c>
    </row>
    <row r="307" spans="1:18" ht="12.75" customHeight="1" x14ac:dyDescent="0.2">
      <c r="A307" s="174"/>
      <c r="B307" s="176"/>
      <c r="C307" s="94" t="s">
        <v>70</v>
      </c>
      <c r="D307" s="101"/>
      <c r="E307" s="93">
        <v>0.24</v>
      </c>
      <c r="F307" s="92">
        <f t="shared" si="5"/>
        <v>0</v>
      </c>
      <c r="G307" s="179"/>
      <c r="H307" s="183"/>
      <c r="I307" s="184"/>
      <c r="J307" s="188"/>
      <c r="K307" s="191"/>
      <c r="L307" s="169"/>
      <c r="M307" s="163"/>
      <c r="N307" s="166"/>
      <c r="O307" s="163"/>
      <c r="P307" s="166"/>
      <c r="Q307" s="169"/>
      <c r="R307" s="172"/>
    </row>
    <row r="308" spans="1:18" ht="12.75" customHeight="1" thickBot="1" x14ac:dyDescent="0.25">
      <c r="A308" s="77"/>
      <c r="B308" s="177"/>
      <c r="C308" s="91" t="s">
        <v>71</v>
      </c>
      <c r="D308" s="58"/>
      <c r="E308" s="90">
        <v>0.2</v>
      </c>
      <c r="F308" s="89">
        <f t="shared" si="5"/>
        <v>0</v>
      </c>
      <c r="G308" s="180"/>
      <c r="H308" s="185"/>
      <c r="I308" s="186"/>
      <c r="J308" s="189"/>
      <c r="K308" s="192"/>
      <c r="L308" s="170"/>
      <c r="M308" s="164"/>
      <c r="N308" s="167"/>
      <c r="O308" s="164"/>
      <c r="P308" s="167"/>
      <c r="Q308" s="170"/>
      <c r="R308" s="173"/>
    </row>
    <row r="309" spans="1:18" ht="12.75" customHeight="1" x14ac:dyDescent="0.2">
      <c r="A309" s="174">
        <v>101</v>
      </c>
      <c r="B309" s="175"/>
      <c r="C309" s="97" t="s">
        <v>69</v>
      </c>
      <c r="D309" s="56"/>
      <c r="E309" s="96">
        <v>0.45</v>
      </c>
      <c r="F309" s="95">
        <f t="shared" si="5"/>
        <v>0</v>
      </c>
      <c r="G309" s="178"/>
      <c r="H309" s="181"/>
      <c r="I309" s="182"/>
      <c r="J309" s="187">
        <f>SUM(F309+F310+F311+G309+G310+G311+H309)</f>
        <v>0</v>
      </c>
      <c r="K309" s="190">
        <f>IF(J309&lt;=75,J309,75)</f>
        <v>0</v>
      </c>
      <c r="L309" s="168"/>
      <c r="M309" s="162"/>
      <c r="N309" s="165">
        <f>M309*0.05</f>
        <v>0</v>
      </c>
      <c r="O309" s="162"/>
      <c r="P309" s="165">
        <f>O309*0.05</f>
        <v>0</v>
      </c>
      <c r="Q309" s="168"/>
      <c r="R309" s="171">
        <f>SUM(K309+L309+N309+P309+Q309)</f>
        <v>0</v>
      </c>
    </row>
    <row r="310" spans="1:18" ht="12.75" customHeight="1" x14ac:dyDescent="0.2">
      <c r="A310" s="174"/>
      <c r="B310" s="176"/>
      <c r="C310" s="94" t="s">
        <v>70</v>
      </c>
      <c r="D310" s="101"/>
      <c r="E310" s="93">
        <v>0.24</v>
      </c>
      <c r="F310" s="92">
        <f t="shared" si="5"/>
        <v>0</v>
      </c>
      <c r="G310" s="179"/>
      <c r="H310" s="183"/>
      <c r="I310" s="184"/>
      <c r="J310" s="188"/>
      <c r="K310" s="191"/>
      <c r="L310" s="169"/>
      <c r="M310" s="163"/>
      <c r="N310" s="166"/>
      <c r="O310" s="163"/>
      <c r="P310" s="166"/>
      <c r="Q310" s="169"/>
      <c r="R310" s="172"/>
    </row>
    <row r="311" spans="1:18" ht="12.75" customHeight="1" thickBot="1" x14ac:dyDescent="0.25">
      <c r="A311" s="77"/>
      <c r="B311" s="177"/>
      <c r="C311" s="91" t="s">
        <v>71</v>
      </c>
      <c r="D311" s="58"/>
      <c r="E311" s="90">
        <v>0.2</v>
      </c>
      <c r="F311" s="89">
        <f t="shared" si="5"/>
        <v>0</v>
      </c>
      <c r="G311" s="180"/>
      <c r="H311" s="185"/>
      <c r="I311" s="186"/>
      <c r="J311" s="189"/>
      <c r="K311" s="192"/>
      <c r="L311" s="170"/>
      <c r="M311" s="164"/>
      <c r="N311" s="167"/>
      <c r="O311" s="164"/>
      <c r="P311" s="167"/>
      <c r="Q311" s="170"/>
      <c r="R311" s="173"/>
    </row>
    <row r="312" spans="1:18" ht="12.75" customHeight="1" x14ac:dyDescent="0.2">
      <c r="A312" s="174">
        <v>102</v>
      </c>
      <c r="B312" s="175"/>
      <c r="C312" s="97" t="s">
        <v>69</v>
      </c>
      <c r="D312" s="56"/>
      <c r="E312" s="96">
        <v>0.45</v>
      </c>
      <c r="F312" s="95">
        <f t="shared" si="5"/>
        <v>0</v>
      </c>
      <c r="G312" s="178"/>
      <c r="H312" s="181"/>
      <c r="I312" s="182"/>
      <c r="J312" s="187">
        <f>SUM(F312+F313+F314+G312+G313+G314+H312)</f>
        <v>0</v>
      </c>
      <c r="K312" s="190">
        <f>IF(J312&lt;=75,J312,75)</f>
        <v>0</v>
      </c>
      <c r="L312" s="168"/>
      <c r="M312" s="162"/>
      <c r="N312" s="165">
        <f>M312*0.05</f>
        <v>0</v>
      </c>
      <c r="O312" s="162"/>
      <c r="P312" s="165">
        <f>O312*0.05</f>
        <v>0</v>
      </c>
      <c r="Q312" s="168"/>
      <c r="R312" s="171">
        <f>SUM(K312+L312+N312+P312+Q312)</f>
        <v>0</v>
      </c>
    </row>
    <row r="313" spans="1:18" ht="12.75" customHeight="1" x14ac:dyDescent="0.2">
      <c r="A313" s="174"/>
      <c r="B313" s="176"/>
      <c r="C313" s="94" t="s">
        <v>70</v>
      </c>
      <c r="D313" s="101"/>
      <c r="E313" s="93">
        <v>0.24</v>
      </c>
      <c r="F313" s="92">
        <f t="shared" si="5"/>
        <v>0</v>
      </c>
      <c r="G313" s="179"/>
      <c r="H313" s="183"/>
      <c r="I313" s="184"/>
      <c r="J313" s="188"/>
      <c r="K313" s="191"/>
      <c r="L313" s="169"/>
      <c r="M313" s="163"/>
      <c r="N313" s="166"/>
      <c r="O313" s="163"/>
      <c r="P313" s="166"/>
      <c r="Q313" s="169"/>
      <c r="R313" s="172"/>
    </row>
    <row r="314" spans="1:18" ht="12.75" customHeight="1" thickBot="1" x14ac:dyDescent="0.25">
      <c r="A314" s="194"/>
      <c r="B314" s="177"/>
      <c r="C314" s="91" t="s">
        <v>71</v>
      </c>
      <c r="D314" s="58"/>
      <c r="E314" s="90">
        <v>0.2</v>
      </c>
      <c r="F314" s="89">
        <f t="shared" si="5"/>
        <v>0</v>
      </c>
      <c r="G314" s="180"/>
      <c r="H314" s="185"/>
      <c r="I314" s="186"/>
      <c r="J314" s="189"/>
      <c r="K314" s="192"/>
      <c r="L314" s="170"/>
      <c r="M314" s="164"/>
      <c r="N314" s="167"/>
      <c r="O314" s="164"/>
      <c r="P314" s="167"/>
      <c r="Q314" s="170"/>
      <c r="R314" s="173"/>
    </row>
    <row r="315" spans="1:18" ht="12.75" customHeight="1" x14ac:dyDescent="0.2">
      <c r="A315" s="88"/>
      <c r="B315" s="87"/>
      <c r="C315" s="86"/>
      <c r="D315" s="85"/>
      <c r="E315" s="84"/>
      <c r="F315" s="82"/>
      <c r="G315" s="79"/>
      <c r="H315" s="83"/>
      <c r="I315" s="83"/>
      <c r="J315" s="82"/>
      <c r="K315" s="82"/>
      <c r="L315" s="79"/>
      <c r="M315" s="81"/>
      <c r="N315" s="80"/>
      <c r="O315" s="81"/>
      <c r="P315" s="80"/>
      <c r="Q315" s="79"/>
      <c r="R315" s="78"/>
    </row>
    <row r="316" spans="1:18" ht="12.75" customHeight="1" x14ac:dyDescent="0.2">
      <c r="A316" s="88"/>
      <c r="B316" s="87"/>
      <c r="C316" s="86"/>
      <c r="D316" s="85"/>
      <c r="E316" s="84"/>
      <c r="F316" s="82"/>
      <c r="G316" s="79"/>
      <c r="H316" s="83"/>
      <c r="I316" s="83"/>
      <c r="J316" s="82"/>
      <c r="K316" s="82"/>
      <c r="L316" s="79"/>
      <c r="M316" s="81"/>
      <c r="N316" s="80"/>
      <c r="O316" s="81"/>
      <c r="P316" s="80"/>
      <c r="Q316" s="79"/>
      <c r="R316" s="78"/>
    </row>
    <row r="317" spans="1:18" ht="12.75" customHeight="1" x14ac:dyDescent="0.2">
      <c r="B317" s="1"/>
      <c r="C317" s="1"/>
      <c r="D317" s="1"/>
      <c r="E317" s="1"/>
      <c r="F317" s="1"/>
      <c r="G317" s="1"/>
      <c r="H317" s="1"/>
      <c r="I317" s="1"/>
      <c r="J317" s="1"/>
      <c r="K317" s="1"/>
      <c r="L317" s="1"/>
      <c r="M317" s="1"/>
      <c r="N317" s="1"/>
      <c r="O317" s="1"/>
      <c r="P317" s="1"/>
      <c r="Q317" s="1"/>
      <c r="R317" s="1"/>
    </row>
    <row r="318" spans="1:18" ht="12.75" customHeight="1" x14ac:dyDescent="0.2">
      <c r="B318" s="1"/>
      <c r="C318" s="1"/>
      <c r="D318" s="1"/>
      <c r="E318" s="1"/>
      <c r="F318" s="1"/>
      <c r="G318" s="1"/>
      <c r="H318" s="1"/>
      <c r="I318" s="1"/>
      <c r="J318" s="1"/>
      <c r="K318" s="1"/>
      <c r="L318" s="1"/>
      <c r="M318" s="1"/>
      <c r="N318" s="1"/>
      <c r="O318" s="1"/>
      <c r="P318" s="1"/>
      <c r="Q318" s="1"/>
      <c r="R318" s="1"/>
    </row>
    <row r="319" spans="1:18" ht="12.75" customHeight="1" x14ac:dyDescent="0.2">
      <c r="B319" s="1"/>
      <c r="C319" s="1"/>
      <c r="D319" s="1"/>
      <c r="E319" s="1"/>
      <c r="F319" s="1"/>
      <c r="G319" s="1"/>
      <c r="H319" s="1"/>
      <c r="I319" s="1"/>
      <c r="J319" s="1"/>
      <c r="K319" s="1"/>
      <c r="L319" s="1"/>
      <c r="M319" s="1"/>
      <c r="N319" s="1"/>
      <c r="O319" s="1"/>
      <c r="P319" s="1"/>
      <c r="Q319" s="1"/>
      <c r="R319" s="1"/>
    </row>
    <row r="320" spans="1:18" ht="12.75" customHeight="1" x14ac:dyDescent="0.2">
      <c r="B320" s="1"/>
      <c r="C320" s="1"/>
      <c r="D320" s="1"/>
      <c r="E320" s="1"/>
      <c r="F320" s="1"/>
      <c r="G320" s="1"/>
      <c r="H320" s="1"/>
      <c r="I320" s="1"/>
      <c r="J320" s="1"/>
      <c r="K320" s="1"/>
      <c r="L320" s="1"/>
      <c r="M320" s="1"/>
      <c r="N320" s="1"/>
      <c r="O320" s="1"/>
      <c r="P320" s="1"/>
      <c r="Q320" s="1"/>
      <c r="R320" s="1"/>
    </row>
    <row r="321" spans="2:18" ht="12.75" customHeight="1" x14ac:dyDescent="0.2">
      <c r="B321" s="1"/>
      <c r="C321" s="1"/>
      <c r="D321" s="1"/>
      <c r="E321" s="1"/>
      <c r="F321" s="1"/>
      <c r="G321" s="1"/>
      <c r="H321" s="1"/>
      <c r="I321" s="1"/>
      <c r="J321" s="1"/>
      <c r="K321" s="1"/>
      <c r="L321" s="1"/>
      <c r="M321" s="1"/>
      <c r="N321" s="1"/>
      <c r="O321" s="1"/>
      <c r="P321" s="1"/>
      <c r="Q321" s="1"/>
      <c r="R321" s="1"/>
    </row>
    <row r="322" spans="2:18" ht="12.75" customHeight="1" x14ac:dyDescent="0.2">
      <c r="B322" s="1"/>
      <c r="C322" s="1"/>
      <c r="D322" s="1"/>
      <c r="E322" s="1"/>
      <c r="F322" s="1"/>
      <c r="G322" s="1"/>
      <c r="H322" s="1"/>
      <c r="I322" s="1"/>
      <c r="J322" s="1"/>
      <c r="K322" s="1"/>
      <c r="L322" s="1"/>
      <c r="M322" s="1"/>
      <c r="N322" s="1"/>
      <c r="O322" s="1"/>
      <c r="P322" s="1"/>
      <c r="Q322" s="1"/>
      <c r="R322" s="1"/>
    </row>
    <row r="323" spans="2:18" ht="12.75" customHeight="1" x14ac:dyDescent="0.2">
      <c r="B323" s="1"/>
      <c r="C323" s="1"/>
      <c r="D323" s="1"/>
      <c r="E323" s="1"/>
      <c r="F323" s="1"/>
      <c r="G323" s="1"/>
      <c r="H323" s="1"/>
      <c r="I323" s="1"/>
      <c r="J323" s="1"/>
      <c r="K323" s="1"/>
      <c r="L323" s="1"/>
      <c r="M323" s="1"/>
      <c r="N323" s="1"/>
      <c r="O323" s="1"/>
      <c r="P323" s="1"/>
      <c r="Q323" s="1"/>
      <c r="R323" s="1"/>
    </row>
    <row r="324" spans="2:18" ht="12.75" customHeight="1" x14ac:dyDescent="0.2">
      <c r="B324" s="1"/>
      <c r="C324" s="1"/>
      <c r="D324" s="1"/>
      <c r="E324" s="1"/>
      <c r="F324" s="1"/>
      <c r="G324" s="1"/>
      <c r="H324" s="1"/>
      <c r="I324" s="1"/>
      <c r="J324" s="1"/>
      <c r="K324" s="1"/>
      <c r="L324" s="1"/>
      <c r="M324" s="1"/>
      <c r="N324" s="1"/>
      <c r="O324" s="1"/>
      <c r="P324" s="1"/>
      <c r="Q324" s="1"/>
      <c r="R324" s="1"/>
    </row>
    <row r="325" spans="2:18" ht="12.75" customHeight="1" x14ac:dyDescent="0.2">
      <c r="B325" s="1"/>
      <c r="C325" s="1"/>
      <c r="D325" s="1"/>
      <c r="E325" s="1"/>
      <c r="F325" s="1"/>
      <c r="G325" s="1"/>
      <c r="H325" s="1"/>
      <c r="I325" s="1"/>
      <c r="J325" s="1"/>
      <c r="K325" s="1"/>
      <c r="L325" s="1"/>
      <c r="M325" s="1"/>
      <c r="N325" s="1"/>
      <c r="O325" s="1"/>
      <c r="P325" s="1"/>
      <c r="Q325" s="1"/>
      <c r="R325" s="1"/>
    </row>
    <row r="326" spans="2:18" ht="12.75" customHeight="1" x14ac:dyDescent="0.2">
      <c r="B326" s="1"/>
      <c r="C326" s="1"/>
      <c r="D326" s="1"/>
      <c r="E326" s="1"/>
      <c r="F326" s="1"/>
      <c r="G326" s="1"/>
      <c r="H326" s="1"/>
      <c r="I326" s="1"/>
      <c r="J326" s="1"/>
      <c r="K326" s="1"/>
      <c r="L326" s="1"/>
      <c r="M326" s="1"/>
      <c r="N326" s="1"/>
      <c r="O326" s="1"/>
      <c r="P326" s="1"/>
      <c r="Q326" s="1"/>
      <c r="R326" s="1"/>
    </row>
    <row r="327" spans="2:18" ht="12.75" customHeight="1" x14ac:dyDescent="0.2">
      <c r="B327" s="1"/>
      <c r="C327" s="1"/>
      <c r="D327" s="1"/>
      <c r="E327" s="1"/>
      <c r="F327" s="1"/>
      <c r="G327" s="1"/>
      <c r="H327" s="1"/>
      <c r="I327" s="1"/>
      <c r="J327" s="1"/>
      <c r="K327" s="1"/>
      <c r="L327" s="1"/>
      <c r="M327" s="1"/>
      <c r="N327" s="1"/>
      <c r="O327" s="1"/>
      <c r="P327" s="1"/>
      <c r="Q327" s="1"/>
      <c r="R327" s="1"/>
    </row>
    <row r="328" spans="2:18" ht="12.75" customHeight="1" x14ac:dyDescent="0.2">
      <c r="B328" s="1"/>
      <c r="C328" s="1"/>
      <c r="D328" s="1"/>
      <c r="E328" s="1"/>
      <c r="F328" s="1"/>
      <c r="G328" s="1"/>
      <c r="H328" s="1"/>
      <c r="I328" s="1"/>
      <c r="J328" s="1"/>
      <c r="K328" s="1"/>
      <c r="L328" s="1"/>
      <c r="M328" s="1"/>
      <c r="N328" s="1"/>
      <c r="O328" s="1"/>
      <c r="P328" s="1"/>
      <c r="Q328" s="1"/>
      <c r="R328" s="1"/>
    </row>
    <row r="329" spans="2:18" ht="12.75" customHeight="1" x14ac:dyDescent="0.2">
      <c r="B329" s="1"/>
      <c r="C329" s="1"/>
      <c r="D329" s="1"/>
      <c r="E329" s="1"/>
      <c r="F329" s="1"/>
      <c r="G329" s="1"/>
      <c r="H329" s="1"/>
      <c r="I329" s="1"/>
      <c r="J329" s="1"/>
      <c r="K329" s="1"/>
      <c r="L329" s="1"/>
      <c r="M329" s="1"/>
      <c r="N329" s="1"/>
      <c r="O329" s="1"/>
      <c r="P329" s="1"/>
      <c r="Q329" s="1"/>
      <c r="R329" s="1"/>
    </row>
    <row r="330" spans="2:18" ht="12.75" customHeight="1" x14ac:dyDescent="0.2">
      <c r="B330" s="1"/>
      <c r="C330" s="1"/>
      <c r="D330" s="1"/>
      <c r="E330" s="1"/>
      <c r="F330" s="1"/>
      <c r="G330" s="1"/>
      <c r="H330" s="1"/>
      <c r="I330" s="1"/>
      <c r="J330" s="1"/>
      <c r="K330" s="1"/>
      <c r="L330" s="1"/>
      <c r="M330" s="1"/>
      <c r="N330" s="1"/>
      <c r="O330" s="1"/>
      <c r="P330" s="1"/>
      <c r="Q330" s="1"/>
      <c r="R330" s="1"/>
    </row>
    <row r="331" spans="2:18" ht="12.75" customHeight="1" x14ac:dyDescent="0.2">
      <c r="B331" s="1"/>
      <c r="C331" s="1"/>
      <c r="D331" s="1"/>
      <c r="E331" s="1"/>
      <c r="F331" s="1"/>
      <c r="G331" s="1"/>
      <c r="H331" s="1"/>
      <c r="I331" s="1"/>
      <c r="J331" s="1"/>
      <c r="K331" s="1"/>
      <c r="L331" s="1"/>
      <c r="M331" s="1"/>
      <c r="N331" s="1"/>
      <c r="O331" s="1"/>
      <c r="P331" s="1"/>
      <c r="Q331" s="1"/>
      <c r="R331" s="1"/>
    </row>
    <row r="332" spans="2:18" ht="12.75" customHeight="1" x14ac:dyDescent="0.2">
      <c r="B332" s="1"/>
      <c r="C332" s="1"/>
      <c r="D332" s="1"/>
      <c r="E332" s="1"/>
      <c r="F332" s="1"/>
      <c r="G332" s="1"/>
      <c r="H332" s="1"/>
      <c r="I332" s="1"/>
      <c r="J332" s="1"/>
      <c r="K332" s="1"/>
      <c r="L332" s="1"/>
      <c r="M332" s="1"/>
      <c r="N332" s="1"/>
      <c r="O332" s="1"/>
      <c r="P332" s="1"/>
      <c r="Q332" s="1"/>
      <c r="R332" s="1"/>
    </row>
    <row r="333" spans="2:18" ht="12.75" customHeight="1" x14ac:dyDescent="0.2">
      <c r="B333" s="1"/>
      <c r="C333" s="1"/>
      <c r="D333" s="1"/>
      <c r="E333" s="1"/>
      <c r="F333" s="1"/>
      <c r="G333" s="1"/>
      <c r="H333" s="1"/>
      <c r="I333" s="1"/>
      <c r="J333" s="1"/>
      <c r="K333" s="1"/>
      <c r="L333" s="1"/>
      <c r="M333" s="1"/>
      <c r="N333" s="1"/>
      <c r="O333" s="1"/>
      <c r="P333" s="1"/>
      <c r="Q333" s="1"/>
      <c r="R333" s="1"/>
    </row>
    <row r="334" spans="2:18" ht="12.75" customHeight="1" x14ac:dyDescent="0.2">
      <c r="B334" s="1"/>
      <c r="C334" s="1"/>
      <c r="D334" s="1"/>
      <c r="E334" s="1"/>
      <c r="F334" s="1"/>
      <c r="G334" s="1"/>
      <c r="H334" s="1"/>
      <c r="I334" s="1"/>
      <c r="J334" s="1"/>
      <c r="K334" s="1"/>
      <c r="L334" s="1"/>
      <c r="M334" s="1"/>
      <c r="N334" s="1"/>
      <c r="O334" s="1"/>
      <c r="P334" s="1"/>
      <c r="Q334" s="1"/>
      <c r="R334" s="1"/>
    </row>
    <row r="335" spans="2:18" ht="12.75" customHeight="1" x14ac:dyDescent="0.2">
      <c r="B335" s="1"/>
      <c r="C335" s="1"/>
      <c r="D335" s="1"/>
      <c r="E335" s="1"/>
      <c r="F335" s="1"/>
      <c r="G335" s="1"/>
      <c r="H335" s="1"/>
      <c r="I335" s="1"/>
      <c r="J335" s="1"/>
      <c r="K335" s="1"/>
      <c r="L335" s="1"/>
      <c r="M335" s="1"/>
      <c r="N335" s="1"/>
      <c r="O335" s="1"/>
      <c r="P335" s="1"/>
      <c r="Q335" s="1"/>
      <c r="R335" s="1"/>
    </row>
    <row r="336" spans="2:18" ht="12.75" customHeight="1" x14ac:dyDescent="0.2">
      <c r="B336" s="1"/>
      <c r="C336" s="1"/>
      <c r="D336" s="1"/>
      <c r="E336" s="1"/>
      <c r="F336" s="1"/>
      <c r="G336" s="1"/>
      <c r="H336" s="1"/>
      <c r="I336" s="1"/>
      <c r="J336" s="1"/>
      <c r="K336" s="1"/>
      <c r="L336" s="1"/>
      <c r="M336" s="1"/>
      <c r="N336" s="1"/>
      <c r="O336" s="1"/>
      <c r="P336" s="1"/>
      <c r="Q336" s="1"/>
      <c r="R336" s="1"/>
    </row>
    <row r="337" spans="2:18" ht="12.75" customHeight="1" x14ac:dyDescent="0.2">
      <c r="B337" s="1"/>
      <c r="C337" s="1"/>
      <c r="D337" s="1"/>
      <c r="E337" s="1"/>
      <c r="F337" s="1"/>
      <c r="G337" s="1"/>
      <c r="H337" s="1"/>
      <c r="I337" s="1"/>
      <c r="J337" s="1"/>
      <c r="K337" s="1"/>
      <c r="L337" s="1"/>
      <c r="M337" s="1"/>
      <c r="N337" s="1"/>
      <c r="O337" s="1"/>
      <c r="P337" s="1"/>
      <c r="Q337" s="1"/>
      <c r="R337" s="1"/>
    </row>
    <row r="338" spans="2:18" ht="12.75" customHeight="1" x14ac:dyDescent="0.2">
      <c r="B338" s="1"/>
      <c r="C338" s="1"/>
      <c r="D338" s="1"/>
      <c r="E338" s="1"/>
      <c r="F338" s="1"/>
      <c r="G338" s="1"/>
      <c r="H338" s="1"/>
      <c r="I338" s="1"/>
      <c r="J338" s="1"/>
      <c r="K338" s="1"/>
      <c r="L338" s="1"/>
      <c r="M338" s="1"/>
      <c r="N338" s="1"/>
      <c r="O338" s="1"/>
      <c r="P338" s="1"/>
      <c r="Q338" s="1"/>
      <c r="R338" s="1"/>
    </row>
    <row r="339" spans="2:18" ht="12.75" customHeight="1" x14ac:dyDescent="0.2">
      <c r="B339" s="1"/>
      <c r="C339" s="1"/>
      <c r="D339" s="1"/>
      <c r="E339" s="1"/>
      <c r="F339" s="1"/>
      <c r="G339" s="1"/>
      <c r="H339" s="1"/>
      <c r="I339" s="1"/>
      <c r="J339" s="1"/>
      <c r="K339" s="1"/>
      <c r="L339" s="1"/>
      <c r="M339" s="1"/>
      <c r="N339" s="1"/>
      <c r="O339" s="1"/>
      <c r="P339" s="1"/>
      <c r="Q339" s="1"/>
      <c r="R339" s="1"/>
    </row>
    <row r="340" spans="2:18" ht="12.75" customHeight="1" x14ac:dyDescent="0.2">
      <c r="B340" s="1"/>
      <c r="C340" s="1"/>
      <c r="D340" s="1"/>
      <c r="E340" s="1"/>
      <c r="F340" s="1"/>
      <c r="G340" s="1"/>
      <c r="H340" s="1"/>
      <c r="I340" s="1"/>
      <c r="J340" s="1"/>
      <c r="K340" s="1"/>
      <c r="L340" s="1"/>
      <c r="M340" s="1"/>
      <c r="N340" s="1"/>
      <c r="O340" s="1"/>
      <c r="P340" s="1"/>
      <c r="Q340" s="1"/>
      <c r="R340" s="1"/>
    </row>
    <row r="341" spans="2:18" ht="12.75" customHeight="1" x14ac:dyDescent="0.2">
      <c r="B341" s="1"/>
      <c r="C341" s="1"/>
      <c r="D341" s="1"/>
      <c r="E341" s="1"/>
      <c r="F341" s="1"/>
      <c r="G341" s="1"/>
      <c r="H341" s="1"/>
      <c r="I341" s="1"/>
      <c r="J341" s="1"/>
      <c r="K341" s="1"/>
      <c r="L341" s="1"/>
      <c r="M341" s="1"/>
      <c r="N341" s="1"/>
      <c r="O341" s="1"/>
      <c r="P341" s="1"/>
      <c r="Q341" s="1"/>
      <c r="R341" s="1"/>
    </row>
    <row r="342" spans="2:18" ht="12.75" customHeight="1" x14ac:dyDescent="0.2">
      <c r="B342" s="1"/>
      <c r="C342" s="1"/>
      <c r="D342" s="1"/>
      <c r="E342" s="1"/>
      <c r="F342" s="1"/>
      <c r="G342" s="1"/>
      <c r="H342" s="1"/>
      <c r="I342" s="1"/>
      <c r="J342" s="1"/>
      <c r="K342" s="1"/>
      <c r="L342" s="1"/>
      <c r="M342" s="1"/>
      <c r="N342" s="1"/>
      <c r="O342" s="1"/>
      <c r="P342" s="1"/>
      <c r="Q342" s="1"/>
      <c r="R342" s="1"/>
    </row>
    <row r="343" spans="2:18" ht="12.75" customHeight="1" x14ac:dyDescent="0.2">
      <c r="B343" s="1"/>
      <c r="C343" s="1"/>
      <c r="D343" s="1"/>
      <c r="E343" s="1"/>
      <c r="F343" s="1"/>
      <c r="G343" s="1"/>
      <c r="H343" s="1"/>
      <c r="I343" s="1"/>
      <c r="J343" s="1"/>
      <c r="K343" s="1"/>
      <c r="L343" s="1"/>
      <c r="M343" s="1"/>
      <c r="N343" s="1"/>
      <c r="O343" s="1"/>
      <c r="P343" s="1"/>
      <c r="Q343" s="1"/>
      <c r="R343" s="1"/>
    </row>
    <row r="344" spans="2:18" ht="12.75" customHeight="1" x14ac:dyDescent="0.2">
      <c r="B344" s="1"/>
      <c r="C344" s="1"/>
      <c r="D344" s="1"/>
      <c r="E344" s="1"/>
      <c r="F344" s="1"/>
      <c r="G344" s="1"/>
      <c r="H344" s="1"/>
      <c r="I344" s="1"/>
      <c r="J344" s="1"/>
      <c r="K344" s="1"/>
      <c r="L344" s="1"/>
      <c r="M344" s="1"/>
      <c r="N344" s="1"/>
      <c r="O344" s="1"/>
      <c r="P344" s="1"/>
      <c r="Q344" s="1"/>
      <c r="R344" s="1"/>
    </row>
    <row r="345" spans="2:18" ht="12.75" customHeight="1" x14ac:dyDescent="0.2">
      <c r="B345" s="1"/>
      <c r="C345" s="1"/>
      <c r="D345" s="1"/>
      <c r="E345" s="1"/>
      <c r="F345" s="1"/>
      <c r="G345" s="1"/>
      <c r="H345" s="1"/>
      <c r="I345" s="1"/>
      <c r="J345" s="1"/>
      <c r="K345" s="1"/>
      <c r="L345" s="1"/>
      <c r="M345" s="1"/>
      <c r="N345" s="1"/>
      <c r="O345" s="1"/>
      <c r="P345" s="1"/>
      <c r="Q345" s="1"/>
      <c r="R345" s="1"/>
    </row>
    <row r="346" spans="2:18" ht="12.75" customHeight="1" x14ac:dyDescent="0.2">
      <c r="B346" s="1"/>
      <c r="C346" s="1"/>
      <c r="D346" s="1"/>
      <c r="E346" s="1"/>
      <c r="F346" s="1"/>
      <c r="G346" s="1"/>
      <c r="H346" s="1"/>
      <c r="I346" s="1"/>
      <c r="J346" s="1"/>
      <c r="K346" s="1"/>
      <c r="L346" s="1"/>
      <c r="M346" s="1"/>
      <c r="N346" s="1"/>
      <c r="O346" s="1"/>
      <c r="P346" s="1"/>
      <c r="Q346" s="1"/>
      <c r="R346" s="1"/>
    </row>
    <row r="347" spans="2:18" ht="12.75" customHeight="1" x14ac:dyDescent="0.2">
      <c r="B347" s="1"/>
      <c r="C347" s="1"/>
      <c r="D347" s="1"/>
      <c r="E347" s="1"/>
      <c r="F347" s="1"/>
      <c r="G347" s="1"/>
      <c r="H347" s="1"/>
      <c r="I347" s="1"/>
      <c r="J347" s="1"/>
      <c r="K347" s="1"/>
      <c r="L347" s="1"/>
      <c r="M347" s="1"/>
      <c r="N347" s="1"/>
      <c r="O347" s="1"/>
      <c r="P347" s="1"/>
      <c r="Q347" s="1"/>
      <c r="R347" s="1"/>
    </row>
    <row r="348" spans="2:18" ht="12.75" customHeight="1" x14ac:dyDescent="0.2">
      <c r="B348" s="1"/>
      <c r="C348" s="1"/>
      <c r="D348" s="1"/>
      <c r="E348" s="1"/>
      <c r="F348" s="1"/>
      <c r="G348" s="1"/>
      <c r="H348" s="1"/>
      <c r="I348" s="1"/>
      <c r="J348" s="1"/>
      <c r="K348" s="1"/>
      <c r="L348" s="1"/>
      <c r="M348" s="1"/>
      <c r="N348" s="1"/>
      <c r="O348" s="1"/>
      <c r="P348" s="1"/>
      <c r="Q348" s="1"/>
      <c r="R348" s="1"/>
    </row>
    <row r="349" spans="2:18" ht="12.75" customHeight="1" x14ac:dyDescent="0.2">
      <c r="B349" s="1"/>
      <c r="C349" s="1"/>
      <c r="D349" s="1"/>
      <c r="E349" s="1"/>
      <c r="F349" s="1"/>
      <c r="G349" s="1"/>
      <c r="H349" s="1"/>
      <c r="I349" s="1"/>
      <c r="J349" s="1"/>
      <c r="K349" s="1"/>
      <c r="L349" s="1"/>
      <c r="M349" s="1"/>
      <c r="N349" s="1"/>
      <c r="O349" s="1"/>
      <c r="P349" s="1"/>
      <c r="Q349" s="1"/>
      <c r="R349" s="1"/>
    </row>
    <row r="350" spans="2:18" ht="12.75" customHeight="1" x14ac:dyDescent="0.2">
      <c r="B350" s="1"/>
      <c r="C350" s="1"/>
      <c r="D350" s="1"/>
      <c r="E350" s="1"/>
      <c r="F350" s="1"/>
      <c r="G350" s="1"/>
      <c r="H350" s="1"/>
      <c r="I350" s="1"/>
      <c r="J350" s="1"/>
      <c r="K350" s="1"/>
      <c r="L350" s="1"/>
      <c r="M350" s="1"/>
      <c r="N350" s="1"/>
      <c r="O350" s="1"/>
      <c r="P350" s="1"/>
      <c r="Q350" s="1"/>
      <c r="R350" s="1"/>
    </row>
    <row r="351" spans="2:18" ht="12.75" customHeight="1" x14ac:dyDescent="0.2">
      <c r="B351" s="1"/>
      <c r="C351" s="1"/>
      <c r="D351" s="1"/>
      <c r="E351" s="1"/>
      <c r="F351" s="1"/>
      <c r="G351" s="1"/>
      <c r="H351" s="1"/>
      <c r="I351" s="1"/>
      <c r="J351" s="1"/>
      <c r="K351" s="1"/>
      <c r="L351" s="1"/>
      <c r="M351" s="1"/>
      <c r="N351" s="1"/>
      <c r="O351" s="1"/>
      <c r="P351" s="1"/>
      <c r="Q351" s="1"/>
      <c r="R351" s="1"/>
    </row>
    <row r="352" spans="2:18" ht="12.75" customHeight="1" x14ac:dyDescent="0.2">
      <c r="B352" s="1"/>
      <c r="C352" s="1"/>
      <c r="D352" s="1"/>
      <c r="E352" s="1"/>
      <c r="F352" s="1"/>
      <c r="G352" s="1"/>
      <c r="H352" s="1"/>
      <c r="I352" s="1"/>
      <c r="J352" s="1"/>
      <c r="K352" s="1"/>
      <c r="L352" s="1"/>
      <c r="M352" s="1"/>
      <c r="N352" s="1"/>
      <c r="O352" s="1"/>
      <c r="P352" s="1"/>
      <c r="Q352" s="1"/>
      <c r="R352" s="1"/>
    </row>
    <row r="353" spans="2:18" ht="12.75" customHeight="1" x14ac:dyDescent="0.2">
      <c r="B353" s="1"/>
      <c r="C353" s="1"/>
      <c r="D353" s="1"/>
      <c r="E353" s="1"/>
      <c r="F353" s="1"/>
      <c r="G353" s="1"/>
      <c r="H353" s="1"/>
      <c r="I353" s="1"/>
      <c r="J353" s="1"/>
      <c r="K353" s="1"/>
      <c r="L353" s="1"/>
      <c r="M353" s="1"/>
      <c r="N353" s="1"/>
      <c r="O353" s="1"/>
      <c r="P353" s="1"/>
      <c r="Q353" s="1"/>
      <c r="R353" s="1"/>
    </row>
    <row r="354" spans="2:18" ht="12.75" customHeight="1" x14ac:dyDescent="0.2">
      <c r="B354" s="1"/>
      <c r="C354" s="1"/>
      <c r="D354" s="1"/>
      <c r="E354" s="1"/>
      <c r="F354" s="1"/>
      <c r="G354" s="1"/>
      <c r="H354" s="1"/>
      <c r="I354" s="1"/>
      <c r="J354" s="1"/>
      <c r="K354" s="1"/>
      <c r="L354" s="1"/>
      <c r="M354" s="1"/>
      <c r="N354" s="1"/>
      <c r="O354" s="1"/>
      <c r="P354" s="1"/>
      <c r="Q354" s="1"/>
      <c r="R354" s="1"/>
    </row>
    <row r="355" spans="2:18" ht="12.75" customHeight="1" x14ac:dyDescent="0.2">
      <c r="B355" s="1"/>
      <c r="C355" s="1"/>
      <c r="D355" s="1"/>
      <c r="E355" s="1"/>
      <c r="F355" s="1"/>
      <c r="G355" s="1"/>
      <c r="H355" s="1"/>
      <c r="I355" s="1"/>
      <c r="J355" s="1"/>
      <c r="K355" s="1"/>
      <c r="L355" s="1"/>
      <c r="M355" s="1"/>
      <c r="N355" s="1"/>
      <c r="O355" s="1"/>
      <c r="P355" s="1"/>
      <c r="Q355" s="1"/>
      <c r="R355" s="1"/>
    </row>
    <row r="356" spans="2:18" ht="12.75" customHeight="1" x14ac:dyDescent="0.2">
      <c r="B356" s="1"/>
      <c r="C356" s="1"/>
      <c r="D356" s="1"/>
      <c r="E356" s="1"/>
      <c r="F356" s="1"/>
      <c r="G356" s="1"/>
      <c r="H356" s="1"/>
      <c r="I356" s="1"/>
      <c r="J356" s="1"/>
      <c r="K356" s="1"/>
      <c r="L356" s="1"/>
      <c r="M356" s="1"/>
      <c r="N356" s="1"/>
      <c r="O356" s="1"/>
      <c r="P356" s="1"/>
      <c r="Q356" s="1"/>
      <c r="R356" s="1"/>
    </row>
    <row r="357" spans="2:18" ht="12.75" customHeight="1" x14ac:dyDescent="0.2">
      <c r="B357" s="1"/>
      <c r="C357" s="1"/>
      <c r="D357" s="1"/>
      <c r="E357" s="1"/>
      <c r="F357" s="1"/>
      <c r="G357" s="1"/>
      <c r="H357" s="1"/>
      <c r="I357" s="1"/>
      <c r="J357" s="1"/>
      <c r="K357" s="1"/>
      <c r="L357" s="1"/>
      <c r="M357" s="1"/>
      <c r="N357" s="1"/>
      <c r="O357" s="1"/>
      <c r="P357" s="1"/>
      <c r="Q357" s="1"/>
      <c r="R357" s="1"/>
    </row>
    <row r="358" spans="2:18" ht="12.75" customHeight="1" x14ac:dyDescent="0.2">
      <c r="B358" s="1"/>
      <c r="C358" s="1"/>
      <c r="D358" s="1"/>
      <c r="E358" s="1"/>
      <c r="F358" s="1"/>
      <c r="G358" s="1"/>
      <c r="H358" s="1"/>
      <c r="I358" s="1"/>
      <c r="J358" s="1"/>
      <c r="K358" s="1"/>
      <c r="L358" s="1"/>
      <c r="M358" s="1"/>
      <c r="N358" s="1"/>
      <c r="O358" s="1"/>
      <c r="P358" s="1"/>
      <c r="Q358" s="1"/>
      <c r="R358" s="1"/>
    </row>
    <row r="359" spans="2:18" ht="12.75" customHeight="1" x14ac:dyDescent="0.2">
      <c r="B359" s="1"/>
      <c r="C359" s="1"/>
      <c r="D359" s="1"/>
      <c r="E359" s="1"/>
      <c r="F359" s="1"/>
      <c r="G359" s="1"/>
      <c r="H359" s="1"/>
      <c r="I359" s="1"/>
      <c r="J359" s="1"/>
      <c r="K359" s="1"/>
      <c r="L359" s="1"/>
      <c r="M359" s="1"/>
      <c r="N359" s="1"/>
      <c r="O359" s="1"/>
      <c r="P359" s="1"/>
      <c r="Q359" s="1"/>
      <c r="R359" s="1"/>
    </row>
    <row r="360" spans="2:18" ht="12.75" customHeight="1" x14ac:dyDescent="0.2">
      <c r="B360" s="1"/>
      <c r="C360" s="1"/>
      <c r="D360" s="1"/>
      <c r="E360" s="1"/>
      <c r="F360" s="1"/>
      <c r="G360" s="1"/>
      <c r="H360" s="1"/>
      <c r="I360" s="1"/>
      <c r="J360" s="1"/>
      <c r="K360" s="1"/>
      <c r="L360" s="1"/>
      <c r="M360" s="1"/>
      <c r="N360" s="1"/>
      <c r="O360" s="1"/>
      <c r="P360" s="1"/>
      <c r="Q360" s="1"/>
      <c r="R360" s="1"/>
    </row>
    <row r="361" spans="2:18" ht="12.75" customHeight="1" x14ac:dyDescent="0.2">
      <c r="B361" s="1"/>
      <c r="C361" s="1"/>
      <c r="D361" s="1"/>
      <c r="E361" s="1"/>
      <c r="F361" s="1"/>
      <c r="G361" s="1"/>
      <c r="H361" s="1"/>
      <c r="I361" s="1"/>
      <c r="J361" s="1"/>
      <c r="K361" s="1"/>
      <c r="L361" s="1"/>
      <c r="M361" s="1"/>
      <c r="N361" s="1"/>
      <c r="O361" s="1"/>
      <c r="P361" s="1"/>
      <c r="Q361" s="1"/>
      <c r="R361" s="1"/>
    </row>
    <row r="362" spans="2:18" ht="12.75" customHeight="1" x14ac:dyDescent="0.2">
      <c r="B362" s="1"/>
      <c r="C362" s="1"/>
      <c r="D362" s="1"/>
      <c r="E362" s="1"/>
      <c r="F362" s="1"/>
      <c r="G362" s="1"/>
      <c r="H362" s="1"/>
      <c r="I362" s="1"/>
      <c r="J362" s="1"/>
      <c r="K362" s="1"/>
      <c r="L362" s="1"/>
      <c r="M362" s="1"/>
      <c r="N362" s="1"/>
      <c r="O362" s="1"/>
      <c r="P362" s="1"/>
      <c r="Q362" s="1"/>
      <c r="R362" s="1"/>
    </row>
    <row r="363" spans="2:18" ht="12.75" customHeight="1" x14ac:dyDescent="0.2">
      <c r="B363" s="1"/>
      <c r="C363" s="1"/>
      <c r="D363" s="1"/>
      <c r="E363" s="1"/>
      <c r="F363" s="1"/>
      <c r="G363" s="1"/>
      <c r="H363" s="1"/>
      <c r="I363" s="1"/>
      <c r="J363" s="1"/>
      <c r="K363" s="1"/>
      <c r="L363" s="1"/>
      <c r="M363" s="1"/>
      <c r="N363" s="1"/>
      <c r="O363" s="1"/>
      <c r="P363" s="1"/>
      <c r="Q363" s="1"/>
      <c r="R363" s="1"/>
    </row>
    <row r="364" spans="2:18" ht="12.75" customHeight="1" x14ac:dyDescent="0.2">
      <c r="B364" s="1"/>
      <c r="C364" s="1"/>
      <c r="D364" s="1"/>
      <c r="E364" s="1"/>
      <c r="F364" s="1"/>
      <c r="G364" s="1"/>
      <c r="H364" s="1"/>
      <c r="I364" s="1"/>
      <c r="J364" s="1"/>
      <c r="K364" s="1"/>
      <c r="L364" s="1"/>
      <c r="M364" s="1"/>
      <c r="N364" s="1"/>
      <c r="O364" s="1"/>
      <c r="P364" s="1"/>
      <c r="Q364" s="1"/>
      <c r="R364" s="1"/>
    </row>
    <row r="365" spans="2:18" ht="12.75" customHeight="1" x14ac:dyDescent="0.2">
      <c r="B365" s="1"/>
      <c r="C365" s="1"/>
      <c r="D365" s="1"/>
      <c r="E365" s="1"/>
      <c r="F365" s="1"/>
      <c r="G365" s="1"/>
      <c r="H365" s="1"/>
      <c r="I365" s="1"/>
      <c r="J365" s="1"/>
      <c r="K365" s="1"/>
      <c r="L365" s="1"/>
      <c r="M365" s="1"/>
      <c r="N365" s="1"/>
      <c r="O365" s="1"/>
      <c r="P365" s="1"/>
      <c r="Q365" s="1"/>
      <c r="R365" s="1"/>
    </row>
    <row r="366" spans="2:18" ht="12.75" customHeight="1" x14ac:dyDescent="0.2">
      <c r="B366" s="1"/>
      <c r="C366" s="1"/>
      <c r="D366" s="1"/>
      <c r="E366" s="1"/>
      <c r="F366" s="1"/>
      <c r="G366" s="1"/>
      <c r="H366" s="1"/>
      <c r="I366" s="1"/>
      <c r="J366" s="1"/>
      <c r="K366" s="1"/>
      <c r="L366" s="1"/>
      <c r="M366" s="1"/>
      <c r="N366" s="1"/>
      <c r="O366" s="1"/>
      <c r="P366" s="1"/>
      <c r="Q366" s="1"/>
      <c r="R366" s="1"/>
    </row>
    <row r="367" spans="2:18" ht="12.75" customHeight="1" x14ac:dyDescent="0.2">
      <c r="B367" s="1"/>
      <c r="C367" s="1"/>
      <c r="D367" s="1"/>
      <c r="E367" s="1"/>
      <c r="F367" s="1"/>
      <c r="G367" s="1"/>
      <c r="H367" s="1"/>
      <c r="I367" s="1"/>
      <c r="J367" s="1"/>
      <c r="K367" s="1"/>
      <c r="L367" s="1"/>
      <c r="M367" s="1"/>
      <c r="N367" s="1"/>
      <c r="O367" s="1"/>
      <c r="P367" s="1"/>
      <c r="Q367" s="1"/>
      <c r="R367" s="1"/>
    </row>
    <row r="368" spans="2:18" ht="12.75" customHeight="1" x14ac:dyDescent="0.2"/>
    <row r="369" spans="18:18" ht="12.75" customHeight="1" x14ac:dyDescent="0.2">
      <c r="R369" s="1"/>
    </row>
  </sheetData>
  <sheetProtection algorithmName="SHA-512" hashValue="JpnZddaPuTovyA0Lm8NB6VFUkfZU4z8ohBMFTmlSlLYrNlw/ZvUQLGxPH1DkFgZdDccwc/g8aN6QBw1tHGmUwg==" saltValue="klzUErpBFwmd/dRpOVuN4Q==" spinCount="100000" sheet="1"/>
  <mergeCells count="1341">
    <mergeCell ref="Q312:Q314"/>
    <mergeCell ref="R312:R314"/>
    <mergeCell ref="K312:K314"/>
    <mergeCell ref="L312:L314"/>
    <mergeCell ref="M312:M314"/>
    <mergeCell ref="N312:N314"/>
    <mergeCell ref="O312:O314"/>
    <mergeCell ref="P312:P314"/>
    <mergeCell ref="N309:N311"/>
    <mergeCell ref="O309:O311"/>
    <mergeCell ref="P309:P311"/>
    <mergeCell ref="Q309:Q311"/>
    <mergeCell ref="R309:R311"/>
    <mergeCell ref="A312:A314"/>
    <mergeCell ref="B312:B314"/>
    <mergeCell ref="G312:G314"/>
    <mergeCell ref="H312:I314"/>
    <mergeCell ref="J312:J314"/>
    <mergeCell ref="Q306:Q308"/>
    <mergeCell ref="R306:R308"/>
    <mergeCell ref="A309:A310"/>
    <mergeCell ref="B309:B311"/>
    <mergeCell ref="G309:G311"/>
    <mergeCell ref="H309:I311"/>
    <mergeCell ref="J309:J311"/>
    <mergeCell ref="K309:K311"/>
    <mergeCell ref="L309:L311"/>
    <mergeCell ref="M309:M311"/>
    <mergeCell ref="K306:K308"/>
    <mergeCell ref="L306:L308"/>
    <mergeCell ref="M306:M308"/>
    <mergeCell ref="N306:N308"/>
    <mergeCell ref="O306:O308"/>
    <mergeCell ref="P306:P308"/>
    <mergeCell ref="N303:N305"/>
    <mergeCell ref="O303:O305"/>
    <mergeCell ref="P303:P305"/>
    <mergeCell ref="Q303:Q305"/>
    <mergeCell ref="R303:R305"/>
    <mergeCell ref="A306:A307"/>
    <mergeCell ref="B306:B308"/>
    <mergeCell ref="G306:G308"/>
    <mergeCell ref="H306:I308"/>
    <mergeCell ref="J306:J308"/>
    <mergeCell ref="Q300:Q302"/>
    <mergeCell ref="R300:R302"/>
    <mergeCell ref="A303:A304"/>
    <mergeCell ref="B303:B305"/>
    <mergeCell ref="G303:G305"/>
    <mergeCell ref="H303:I305"/>
    <mergeCell ref="J303:J305"/>
    <mergeCell ref="K303:K305"/>
    <mergeCell ref="L303:L305"/>
    <mergeCell ref="M303:M305"/>
    <mergeCell ref="K300:K302"/>
    <mergeCell ref="L300:L302"/>
    <mergeCell ref="M300:M302"/>
    <mergeCell ref="N300:N302"/>
    <mergeCell ref="O300:O302"/>
    <mergeCell ref="P300:P302"/>
    <mergeCell ref="N297:N299"/>
    <mergeCell ref="O297:O299"/>
    <mergeCell ref="P297:P299"/>
    <mergeCell ref="Q297:Q299"/>
    <mergeCell ref="R297:R299"/>
    <mergeCell ref="A300:A301"/>
    <mergeCell ref="B300:B302"/>
    <mergeCell ref="G300:G302"/>
    <mergeCell ref="H300:I302"/>
    <mergeCell ref="J300:J302"/>
    <mergeCell ref="Q294:Q296"/>
    <mergeCell ref="R294:R296"/>
    <mergeCell ref="A297:A298"/>
    <mergeCell ref="B297:B299"/>
    <mergeCell ref="G297:G299"/>
    <mergeCell ref="H297:I299"/>
    <mergeCell ref="J297:J299"/>
    <mergeCell ref="K297:K299"/>
    <mergeCell ref="L297:L299"/>
    <mergeCell ref="M297:M299"/>
    <mergeCell ref="K294:K296"/>
    <mergeCell ref="L294:L296"/>
    <mergeCell ref="M294:M296"/>
    <mergeCell ref="N294:N296"/>
    <mergeCell ref="O294:O296"/>
    <mergeCell ref="P294:P296"/>
    <mergeCell ref="N291:N293"/>
    <mergeCell ref="O291:O293"/>
    <mergeCell ref="P291:P293"/>
    <mergeCell ref="Q291:Q293"/>
    <mergeCell ref="R291:R293"/>
    <mergeCell ref="A294:A295"/>
    <mergeCell ref="B294:B296"/>
    <mergeCell ref="G294:G296"/>
    <mergeCell ref="H294:I296"/>
    <mergeCell ref="J294:J296"/>
    <mergeCell ref="Q288:Q290"/>
    <mergeCell ref="R288:R290"/>
    <mergeCell ref="A291:A292"/>
    <mergeCell ref="B291:B293"/>
    <mergeCell ref="G291:G293"/>
    <mergeCell ref="H291:I293"/>
    <mergeCell ref="J291:J293"/>
    <mergeCell ref="K291:K293"/>
    <mergeCell ref="L291:L293"/>
    <mergeCell ref="M291:M293"/>
    <mergeCell ref="K288:K290"/>
    <mergeCell ref="L288:L290"/>
    <mergeCell ref="M288:M290"/>
    <mergeCell ref="N288:N290"/>
    <mergeCell ref="O288:O290"/>
    <mergeCell ref="P288:P290"/>
    <mergeCell ref="N285:N287"/>
    <mergeCell ref="O285:O287"/>
    <mergeCell ref="P285:P287"/>
    <mergeCell ref="Q285:Q287"/>
    <mergeCell ref="R285:R287"/>
    <mergeCell ref="A288:A289"/>
    <mergeCell ref="B288:B290"/>
    <mergeCell ref="G288:G290"/>
    <mergeCell ref="H288:I290"/>
    <mergeCell ref="J288:J290"/>
    <mergeCell ref="Q282:Q284"/>
    <mergeCell ref="R282:R284"/>
    <mergeCell ref="A285:A286"/>
    <mergeCell ref="B285:B287"/>
    <mergeCell ref="G285:G287"/>
    <mergeCell ref="H285:I287"/>
    <mergeCell ref="J285:J287"/>
    <mergeCell ref="K285:K287"/>
    <mergeCell ref="L285:L287"/>
    <mergeCell ref="M285:M287"/>
    <mergeCell ref="K282:K284"/>
    <mergeCell ref="L282:L284"/>
    <mergeCell ref="M282:M284"/>
    <mergeCell ref="N282:N284"/>
    <mergeCell ref="O282:O284"/>
    <mergeCell ref="P282:P284"/>
    <mergeCell ref="N279:N281"/>
    <mergeCell ref="O279:O281"/>
    <mergeCell ref="P279:P281"/>
    <mergeCell ref="Q279:Q281"/>
    <mergeCell ref="R279:R281"/>
    <mergeCell ref="A282:A283"/>
    <mergeCell ref="B282:B284"/>
    <mergeCell ref="G282:G284"/>
    <mergeCell ref="H282:I284"/>
    <mergeCell ref="J282:J284"/>
    <mergeCell ref="Q276:Q278"/>
    <mergeCell ref="R276:R278"/>
    <mergeCell ref="A279:A280"/>
    <mergeCell ref="B279:B281"/>
    <mergeCell ref="G279:G281"/>
    <mergeCell ref="H279:I281"/>
    <mergeCell ref="J279:J281"/>
    <mergeCell ref="K279:K281"/>
    <mergeCell ref="L279:L281"/>
    <mergeCell ref="M279:M281"/>
    <mergeCell ref="K276:K278"/>
    <mergeCell ref="L276:L278"/>
    <mergeCell ref="M276:M278"/>
    <mergeCell ref="N276:N278"/>
    <mergeCell ref="O276:O278"/>
    <mergeCell ref="P276:P278"/>
    <mergeCell ref="N273:N275"/>
    <mergeCell ref="O273:O275"/>
    <mergeCell ref="P273:P275"/>
    <mergeCell ref="Q273:Q275"/>
    <mergeCell ref="R273:R275"/>
    <mergeCell ref="A276:A277"/>
    <mergeCell ref="B276:B278"/>
    <mergeCell ref="G276:G278"/>
    <mergeCell ref="H276:I278"/>
    <mergeCell ref="J276:J278"/>
    <mergeCell ref="Q270:Q272"/>
    <mergeCell ref="R270:R272"/>
    <mergeCell ref="A273:A274"/>
    <mergeCell ref="B273:B275"/>
    <mergeCell ref="G273:G275"/>
    <mergeCell ref="H273:I275"/>
    <mergeCell ref="J273:J275"/>
    <mergeCell ref="K273:K275"/>
    <mergeCell ref="L273:L275"/>
    <mergeCell ref="M273:M275"/>
    <mergeCell ref="K270:K272"/>
    <mergeCell ref="L270:L272"/>
    <mergeCell ref="M270:M272"/>
    <mergeCell ref="N270:N272"/>
    <mergeCell ref="O270:O272"/>
    <mergeCell ref="P270:P272"/>
    <mergeCell ref="N267:N269"/>
    <mergeCell ref="O267:O269"/>
    <mergeCell ref="P267:P269"/>
    <mergeCell ref="Q267:Q269"/>
    <mergeCell ref="R267:R269"/>
    <mergeCell ref="A270:A271"/>
    <mergeCell ref="B270:B272"/>
    <mergeCell ref="G270:G272"/>
    <mergeCell ref="H270:I272"/>
    <mergeCell ref="J270:J272"/>
    <mergeCell ref="Q264:Q266"/>
    <mergeCell ref="R264:R266"/>
    <mergeCell ref="A267:A268"/>
    <mergeCell ref="B267:B269"/>
    <mergeCell ref="G267:G269"/>
    <mergeCell ref="H267:I269"/>
    <mergeCell ref="J267:J269"/>
    <mergeCell ref="K267:K269"/>
    <mergeCell ref="L267:L269"/>
    <mergeCell ref="M267:M269"/>
    <mergeCell ref="K264:K266"/>
    <mergeCell ref="L264:L266"/>
    <mergeCell ref="M264:M266"/>
    <mergeCell ref="N264:N266"/>
    <mergeCell ref="O264:O266"/>
    <mergeCell ref="P264:P266"/>
    <mergeCell ref="N261:N263"/>
    <mergeCell ref="O261:O263"/>
    <mergeCell ref="P261:P263"/>
    <mergeCell ref="Q261:Q263"/>
    <mergeCell ref="R261:R263"/>
    <mergeCell ref="A264:A265"/>
    <mergeCell ref="B264:B266"/>
    <mergeCell ref="G264:G266"/>
    <mergeCell ref="H264:I266"/>
    <mergeCell ref="J264:J266"/>
    <mergeCell ref="Q258:Q260"/>
    <mergeCell ref="R258:R260"/>
    <mergeCell ref="A261:A262"/>
    <mergeCell ref="B261:B263"/>
    <mergeCell ref="G261:G263"/>
    <mergeCell ref="H261:I263"/>
    <mergeCell ref="J261:J263"/>
    <mergeCell ref="K261:K263"/>
    <mergeCell ref="L261:L263"/>
    <mergeCell ref="M261:M263"/>
    <mergeCell ref="K258:K260"/>
    <mergeCell ref="L258:L260"/>
    <mergeCell ref="M258:M260"/>
    <mergeCell ref="N258:N260"/>
    <mergeCell ref="O258:O260"/>
    <mergeCell ref="P258:P260"/>
    <mergeCell ref="N255:N257"/>
    <mergeCell ref="O255:O257"/>
    <mergeCell ref="P255:P257"/>
    <mergeCell ref="Q255:Q257"/>
    <mergeCell ref="R255:R257"/>
    <mergeCell ref="A258:A259"/>
    <mergeCell ref="B258:B260"/>
    <mergeCell ref="G258:G260"/>
    <mergeCell ref="H258:I260"/>
    <mergeCell ref="J258:J260"/>
    <mergeCell ref="Q252:Q254"/>
    <mergeCell ref="R252:R254"/>
    <mergeCell ref="A255:A256"/>
    <mergeCell ref="B255:B257"/>
    <mergeCell ref="G255:G257"/>
    <mergeCell ref="H255:I257"/>
    <mergeCell ref="J255:J257"/>
    <mergeCell ref="K255:K257"/>
    <mergeCell ref="L255:L257"/>
    <mergeCell ref="M255:M257"/>
    <mergeCell ref="K252:K254"/>
    <mergeCell ref="L252:L254"/>
    <mergeCell ref="M252:M254"/>
    <mergeCell ref="N252:N254"/>
    <mergeCell ref="O252:O254"/>
    <mergeCell ref="P252:P254"/>
    <mergeCell ref="N249:N251"/>
    <mergeCell ref="O249:O251"/>
    <mergeCell ref="P249:P251"/>
    <mergeCell ref="Q249:Q251"/>
    <mergeCell ref="R249:R251"/>
    <mergeCell ref="A252:A253"/>
    <mergeCell ref="B252:B254"/>
    <mergeCell ref="G252:G254"/>
    <mergeCell ref="H252:I254"/>
    <mergeCell ref="J252:J254"/>
    <mergeCell ref="Q246:Q248"/>
    <mergeCell ref="R246:R248"/>
    <mergeCell ref="A249:A250"/>
    <mergeCell ref="B249:B251"/>
    <mergeCell ref="G249:G251"/>
    <mergeCell ref="H249:I251"/>
    <mergeCell ref="J249:J251"/>
    <mergeCell ref="K249:K251"/>
    <mergeCell ref="L249:L251"/>
    <mergeCell ref="M249:M251"/>
    <mergeCell ref="K246:K248"/>
    <mergeCell ref="L246:L248"/>
    <mergeCell ref="M246:M248"/>
    <mergeCell ref="N246:N248"/>
    <mergeCell ref="O246:O248"/>
    <mergeCell ref="P246:P248"/>
    <mergeCell ref="N243:N245"/>
    <mergeCell ref="O243:O245"/>
    <mergeCell ref="P243:P245"/>
    <mergeCell ref="Q243:Q245"/>
    <mergeCell ref="R243:R245"/>
    <mergeCell ref="A246:A247"/>
    <mergeCell ref="B246:B248"/>
    <mergeCell ref="G246:G248"/>
    <mergeCell ref="H246:I248"/>
    <mergeCell ref="J246:J248"/>
    <mergeCell ref="Q240:Q242"/>
    <mergeCell ref="R240:R242"/>
    <mergeCell ref="A243:A244"/>
    <mergeCell ref="B243:B245"/>
    <mergeCell ref="G243:G245"/>
    <mergeCell ref="H243:I245"/>
    <mergeCell ref="J243:J245"/>
    <mergeCell ref="K243:K245"/>
    <mergeCell ref="L243:L245"/>
    <mergeCell ref="M243:M245"/>
    <mergeCell ref="K240:K242"/>
    <mergeCell ref="L240:L242"/>
    <mergeCell ref="M240:M242"/>
    <mergeCell ref="N240:N242"/>
    <mergeCell ref="O240:O242"/>
    <mergeCell ref="P240:P242"/>
    <mergeCell ref="N237:N239"/>
    <mergeCell ref="O237:O239"/>
    <mergeCell ref="P237:P239"/>
    <mergeCell ref="Q237:Q239"/>
    <mergeCell ref="R237:R239"/>
    <mergeCell ref="A240:A241"/>
    <mergeCell ref="B240:B242"/>
    <mergeCell ref="G240:G242"/>
    <mergeCell ref="H240:I242"/>
    <mergeCell ref="J240:J242"/>
    <mergeCell ref="Q234:Q236"/>
    <mergeCell ref="R234:R236"/>
    <mergeCell ref="A237:A238"/>
    <mergeCell ref="B237:B239"/>
    <mergeCell ref="G237:G239"/>
    <mergeCell ref="H237:I239"/>
    <mergeCell ref="J237:J239"/>
    <mergeCell ref="K237:K239"/>
    <mergeCell ref="L237:L239"/>
    <mergeCell ref="M237:M239"/>
    <mergeCell ref="K234:K236"/>
    <mergeCell ref="L234:L236"/>
    <mergeCell ref="M234:M236"/>
    <mergeCell ref="N234:N236"/>
    <mergeCell ref="O234:O236"/>
    <mergeCell ref="P234:P236"/>
    <mergeCell ref="N231:N233"/>
    <mergeCell ref="O231:O233"/>
    <mergeCell ref="P231:P233"/>
    <mergeCell ref="Q231:Q233"/>
    <mergeCell ref="R231:R233"/>
    <mergeCell ref="A234:A235"/>
    <mergeCell ref="B234:B236"/>
    <mergeCell ref="G234:G236"/>
    <mergeCell ref="H234:I236"/>
    <mergeCell ref="J234:J236"/>
    <mergeCell ref="Q228:Q230"/>
    <mergeCell ref="R228:R230"/>
    <mergeCell ref="A231:A232"/>
    <mergeCell ref="B231:B233"/>
    <mergeCell ref="G231:G233"/>
    <mergeCell ref="H231:I233"/>
    <mergeCell ref="J231:J233"/>
    <mergeCell ref="K231:K233"/>
    <mergeCell ref="L231:L233"/>
    <mergeCell ref="M231:M233"/>
    <mergeCell ref="K228:K230"/>
    <mergeCell ref="L228:L230"/>
    <mergeCell ref="M228:M230"/>
    <mergeCell ref="N228:N230"/>
    <mergeCell ref="O228:O230"/>
    <mergeCell ref="P228:P230"/>
    <mergeCell ref="N225:N227"/>
    <mergeCell ref="O225:O227"/>
    <mergeCell ref="P225:P227"/>
    <mergeCell ref="Q225:Q227"/>
    <mergeCell ref="R225:R227"/>
    <mergeCell ref="A228:A229"/>
    <mergeCell ref="B228:B230"/>
    <mergeCell ref="G228:G230"/>
    <mergeCell ref="H228:I230"/>
    <mergeCell ref="J228:J230"/>
    <mergeCell ref="Q222:Q224"/>
    <mergeCell ref="R222:R224"/>
    <mergeCell ref="A225:A226"/>
    <mergeCell ref="B225:B227"/>
    <mergeCell ref="G225:G227"/>
    <mergeCell ref="H225:I227"/>
    <mergeCell ref="J225:J227"/>
    <mergeCell ref="K225:K227"/>
    <mergeCell ref="L225:L227"/>
    <mergeCell ref="M225:M227"/>
    <mergeCell ref="K222:K224"/>
    <mergeCell ref="L222:L224"/>
    <mergeCell ref="M222:M224"/>
    <mergeCell ref="N222:N224"/>
    <mergeCell ref="O222:O224"/>
    <mergeCell ref="P222:P224"/>
    <mergeCell ref="N219:N221"/>
    <mergeCell ref="O219:O221"/>
    <mergeCell ref="P219:P221"/>
    <mergeCell ref="Q219:Q221"/>
    <mergeCell ref="R219:R221"/>
    <mergeCell ref="A222:A223"/>
    <mergeCell ref="B222:B224"/>
    <mergeCell ref="G222:G224"/>
    <mergeCell ref="H222:I224"/>
    <mergeCell ref="J222:J224"/>
    <mergeCell ref="Q216:Q218"/>
    <mergeCell ref="R216:R218"/>
    <mergeCell ref="A219:A220"/>
    <mergeCell ref="B219:B221"/>
    <mergeCell ref="G219:G221"/>
    <mergeCell ref="H219:I221"/>
    <mergeCell ref="J219:J221"/>
    <mergeCell ref="K219:K221"/>
    <mergeCell ref="L219:L221"/>
    <mergeCell ref="M219:M221"/>
    <mergeCell ref="K216:K218"/>
    <mergeCell ref="L216:L218"/>
    <mergeCell ref="M216:M218"/>
    <mergeCell ref="N216:N218"/>
    <mergeCell ref="O216:O218"/>
    <mergeCell ref="P216:P218"/>
    <mergeCell ref="N213:N215"/>
    <mergeCell ref="O213:O215"/>
    <mergeCell ref="P213:P215"/>
    <mergeCell ref="Q213:Q215"/>
    <mergeCell ref="R213:R215"/>
    <mergeCell ref="A216:A217"/>
    <mergeCell ref="B216:B218"/>
    <mergeCell ref="G216:G218"/>
    <mergeCell ref="H216:I218"/>
    <mergeCell ref="J216:J218"/>
    <mergeCell ref="Q210:Q212"/>
    <mergeCell ref="R210:R212"/>
    <mergeCell ref="A213:A214"/>
    <mergeCell ref="B213:B215"/>
    <mergeCell ref="G213:G215"/>
    <mergeCell ref="H213:I215"/>
    <mergeCell ref="J213:J215"/>
    <mergeCell ref="K213:K215"/>
    <mergeCell ref="L213:L215"/>
    <mergeCell ref="M213:M215"/>
    <mergeCell ref="K210:K212"/>
    <mergeCell ref="L210:L212"/>
    <mergeCell ref="M210:M212"/>
    <mergeCell ref="N210:N212"/>
    <mergeCell ref="O210:O212"/>
    <mergeCell ref="P210:P212"/>
    <mergeCell ref="N207:N209"/>
    <mergeCell ref="O207:O209"/>
    <mergeCell ref="P207:P209"/>
    <mergeCell ref="Q207:Q209"/>
    <mergeCell ref="R207:R209"/>
    <mergeCell ref="A210:A211"/>
    <mergeCell ref="B210:B212"/>
    <mergeCell ref="G210:G212"/>
    <mergeCell ref="H210:I212"/>
    <mergeCell ref="J210:J212"/>
    <mergeCell ref="Q204:Q206"/>
    <mergeCell ref="R204:R206"/>
    <mergeCell ref="A207:A208"/>
    <mergeCell ref="B207:B209"/>
    <mergeCell ref="G207:G209"/>
    <mergeCell ref="H207:I209"/>
    <mergeCell ref="J207:J209"/>
    <mergeCell ref="K207:K209"/>
    <mergeCell ref="L207:L209"/>
    <mergeCell ref="M207:M209"/>
    <mergeCell ref="K204:K206"/>
    <mergeCell ref="L204:L206"/>
    <mergeCell ref="M204:M206"/>
    <mergeCell ref="N204:N206"/>
    <mergeCell ref="O204:O206"/>
    <mergeCell ref="P204:P206"/>
    <mergeCell ref="N201:N203"/>
    <mergeCell ref="O201:O203"/>
    <mergeCell ref="P201:P203"/>
    <mergeCell ref="Q201:Q203"/>
    <mergeCell ref="R201:R203"/>
    <mergeCell ref="A204:A205"/>
    <mergeCell ref="B204:B206"/>
    <mergeCell ref="G204:G206"/>
    <mergeCell ref="H204:I206"/>
    <mergeCell ref="J204:J206"/>
    <mergeCell ref="Q198:Q200"/>
    <mergeCell ref="R198:R200"/>
    <mergeCell ref="A201:A202"/>
    <mergeCell ref="B201:B203"/>
    <mergeCell ref="G201:G203"/>
    <mergeCell ref="H201:I203"/>
    <mergeCell ref="J201:J203"/>
    <mergeCell ref="K201:K203"/>
    <mergeCell ref="L201:L203"/>
    <mergeCell ref="M201:M203"/>
    <mergeCell ref="K198:K200"/>
    <mergeCell ref="L198:L200"/>
    <mergeCell ref="M198:M200"/>
    <mergeCell ref="N198:N200"/>
    <mergeCell ref="O198:O200"/>
    <mergeCell ref="P198:P200"/>
    <mergeCell ref="N195:N197"/>
    <mergeCell ref="O195:O197"/>
    <mergeCell ref="P195:P197"/>
    <mergeCell ref="Q195:Q197"/>
    <mergeCell ref="R195:R197"/>
    <mergeCell ref="A198:A199"/>
    <mergeCell ref="B198:B200"/>
    <mergeCell ref="G198:G200"/>
    <mergeCell ref="H198:I200"/>
    <mergeCell ref="J198:J200"/>
    <mergeCell ref="Q192:Q194"/>
    <mergeCell ref="R192:R194"/>
    <mergeCell ref="A195:A196"/>
    <mergeCell ref="B195:B197"/>
    <mergeCell ref="G195:G197"/>
    <mergeCell ref="H195:I197"/>
    <mergeCell ref="J195:J197"/>
    <mergeCell ref="K195:K197"/>
    <mergeCell ref="L195:L197"/>
    <mergeCell ref="M195:M197"/>
    <mergeCell ref="K192:K194"/>
    <mergeCell ref="L192:L194"/>
    <mergeCell ref="M192:M194"/>
    <mergeCell ref="N192:N194"/>
    <mergeCell ref="O192:O194"/>
    <mergeCell ref="P192:P194"/>
    <mergeCell ref="N189:N191"/>
    <mergeCell ref="O189:O191"/>
    <mergeCell ref="P189:P191"/>
    <mergeCell ref="Q189:Q191"/>
    <mergeCell ref="R189:R191"/>
    <mergeCell ref="A192:A193"/>
    <mergeCell ref="B192:B194"/>
    <mergeCell ref="G192:G194"/>
    <mergeCell ref="H192:I194"/>
    <mergeCell ref="J192:J194"/>
    <mergeCell ref="Q186:Q188"/>
    <mergeCell ref="R186:R188"/>
    <mergeCell ref="A189:A190"/>
    <mergeCell ref="B189:B191"/>
    <mergeCell ref="G189:G191"/>
    <mergeCell ref="H189:I191"/>
    <mergeCell ref="J189:J191"/>
    <mergeCell ref="K189:K191"/>
    <mergeCell ref="L189:L191"/>
    <mergeCell ref="M189:M191"/>
    <mergeCell ref="K186:K188"/>
    <mergeCell ref="L186:L188"/>
    <mergeCell ref="M186:M188"/>
    <mergeCell ref="N186:N188"/>
    <mergeCell ref="O186:O188"/>
    <mergeCell ref="P186:P188"/>
    <mergeCell ref="N183:N185"/>
    <mergeCell ref="O183:O185"/>
    <mergeCell ref="P183:P185"/>
    <mergeCell ref="Q183:Q185"/>
    <mergeCell ref="R183:R185"/>
    <mergeCell ref="A186:A187"/>
    <mergeCell ref="B186:B188"/>
    <mergeCell ref="G186:G188"/>
    <mergeCell ref="H186:I188"/>
    <mergeCell ref="J186:J188"/>
    <mergeCell ref="Q180:Q182"/>
    <mergeCell ref="R180:R182"/>
    <mergeCell ref="A183:A184"/>
    <mergeCell ref="B183:B185"/>
    <mergeCell ref="G183:G185"/>
    <mergeCell ref="H183:I185"/>
    <mergeCell ref="J183:J185"/>
    <mergeCell ref="K183:K185"/>
    <mergeCell ref="L183:L185"/>
    <mergeCell ref="M183:M185"/>
    <mergeCell ref="K180:K182"/>
    <mergeCell ref="L180:L182"/>
    <mergeCell ref="M180:M182"/>
    <mergeCell ref="N180:N182"/>
    <mergeCell ref="O180:O182"/>
    <mergeCell ref="P180:P182"/>
    <mergeCell ref="N177:N179"/>
    <mergeCell ref="O177:O179"/>
    <mergeCell ref="P177:P179"/>
    <mergeCell ref="Q177:Q179"/>
    <mergeCell ref="R177:R179"/>
    <mergeCell ref="A180:A181"/>
    <mergeCell ref="B180:B182"/>
    <mergeCell ref="G180:G182"/>
    <mergeCell ref="H180:I182"/>
    <mergeCell ref="J180:J182"/>
    <mergeCell ref="Q174:Q176"/>
    <mergeCell ref="R174:R176"/>
    <mergeCell ref="A177:A178"/>
    <mergeCell ref="B177:B179"/>
    <mergeCell ref="G177:G179"/>
    <mergeCell ref="H177:I179"/>
    <mergeCell ref="J177:J179"/>
    <mergeCell ref="K177:K179"/>
    <mergeCell ref="L177:L179"/>
    <mergeCell ref="M177:M179"/>
    <mergeCell ref="K174:K176"/>
    <mergeCell ref="L174:L176"/>
    <mergeCell ref="M174:M176"/>
    <mergeCell ref="N174:N176"/>
    <mergeCell ref="O174:O176"/>
    <mergeCell ref="P174:P176"/>
    <mergeCell ref="N171:N173"/>
    <mergeCell ref="O171:O173"/>
    <mergeCell ref="P171:P173"/>
    <mergeCell ref="Q171:Q173"/>
    <mergeCell ref="R171:R173"/>
    <mergeCell ref="A174:A175"/>
    <mergeCell ref="B174:B176"/>
    <mergeCell ref="G174:G176"/>
    <mergeCell ref="H174:I176"/>
    <mergeCell ref="J174:J176"/>
    <mergeCell ref="Q168:Q170"/>
    <mergeCell ref="R168:R170"/>
    <mergeCell ref="A171:A172"/>
    <mergeCell ref="B171:B173"/>
    <mergeCell ref="G171:G173"/>
    <mergeCell ref="H171:I173"/>
    <mergeCell ref="J171:J173"/>
    <mergeCell ref="K171:K173"/>
    <mergeCell ref="L171:L173"/>
    <mergeCell ref="M171:M173"/>
    <mergeCell ref="K168:K170"/>
    <mergeCell ref="L168:L170"/>
    <mergeCell ref="M168:M170"/>
    <mergeCell ref="N168:N170"/>
    <mergeCell ref="O168:O170"/>
    <mergeCell ref="P168:P170"/>
    <mergeCell ref="N165:N167"/>
    <mergeCell ref="O165:O167"/>
    <mergeCell ref="P165:P167"/>
    <mergeCell ref="Q165:Q167"/>
    <mergeCell ref="R165:R167"/>
    <mergeCell ref="A168:A169"/>
    <mergeCell ref="B168:B170"/>
    <mergeCell ref="G168:G170"/>
    <mergeCell ref="H168:I170"/>
    <mergeCell ref="J168:J170"/>
    <mergeCell ref="Q162:Q164"/>
    <mergeCell ref="R162:R164"/>
    <mergeCell ref="A165:A166"/>
    <mergeCell ref="B165:B167"/>
    <mergeCell ref="G165:G167"/>
    <mergeCell ref="H165:I167"/>
    <mergeCell ref="J165:J167"/>
    <mergeCell ref="K165:K167"/>
    <mergeCell ref="L165:L167"/>
    <mergeCell ref="M165:M167"/>
    <mergeCell ref="K162:K164"/>
    <mergeCell ref="L162:L164"/>
    <mergeCell ref="M162:M164"/>
    <mergeCell ref="N162:N164"/>
    <mergeCell ref="O162:O164"/>
    <mergeCell ref="P162:P164"/>
    <mergeCell ref="N159:N161"/>
    <mergeCell ref="O159:O161"/>
    <mergeCell ref="P159:P161"/>
    <mergeCell ref="Q159:Q161"/>
    <mergeCell ref="R159:R161"/>
    <mergeCell ref="A162:A163"/>
    <mergeCell ref="B162:B164"/>
    <mergeCell ref="G162:G164"/>
    <mergeCell ref="H162:I164"/>
    <mergeCell ref="J162:J164"/>
    <mergeCell ref="P156:P158"/>
    <mergeCell ref="Q156:Q158"/>
    <mergeCell ref="R156:R158"/>
    <mergeCell ref="B159:B161"/>
    <mergeCell ref="G159:G161"/>
    <mergeCell ref="H159:I161"/>
    <mergeCell ref="J159:J161"/>
    <mergeCell ref="K159:K161"/>
    <mergeCell ref="L159:L161"/>
    <mergeCell ref="M159:M161"/>
    <mergeCell ref="R153:R155"/>
    <mergeCell ref="B156:B158"/>
    <mergeCell ref="G156:G158"/>
    <mergeCell ref="H156:I158"/>
    <mergeCell ref="J156:J158"/>
    <mergeCell ref="K156:K158"/>
    <mergeCell ref="L156:L158"/>
    <mergeCell ref="M156:M158"/>
    <mergeCell ref="N156:N158"/>
    <mergeCell ref="O156:O158"/>
    <mergeCell ref="L153:L155"/>
    <mergeCell ref="M153:M155"/>
    <mergeCell ref="N153:N155"/>
    <mergeCell ref="O153:O155"/>
    <mergeCell ref="P153:P155"/>
    <mergeCell ref="Q153:Q155"/>
    <mergeCell ref="O150:O152"/>
    <mergeCell ref="P150:P152"/>
    <mergeCell ref="Q150:Q152"/>
    <mergeCell ref="R150:R152"/>
    <mergeCell ref="A153:A154"/>
    <mergeCell ref="B153:B155"/>
    <mergeCell ref="G153:G155"/>
    <mergeCell ref="H153:I155"/>
    <mergeCell ref="J153:J155"/>
    <mergeCell ref="K153:K155"/>
    <mergeCell ref="R147:R149"/>
    <mergeCell ref="A150:A151"/>
    <mergeCell ref="B150:B152"/>
    <mergeCell ref="G150:G152"/>
    <mergeCell ref="H150:I152"/>
    <mergeCell ref="J150:J152"/>
    <mergeCell ref="K150:K152"/>
    <mergeCell ref="L150:L152"/>
    <mergeCell ref="M150:M152"/>
    <mergeCell ref="N150:N152"/>
    <mergeCell ref="L147:L149"/>
    <mergeCell ref="M147:M149"/>
    <mergeCell ref="N147:N149"/>
    <mergeCell ref="O147:O149"/>
    <mergeCell ref="P147:P149"/>
    <mergeCell ref="Q147:Q149"/>
    <mergeCell ref="O144:O146"/>
    <mergeCell ref="P144:P146"/>
    <mergeCell ref="Q144:Q146"/>
    <mergeCell ref="R144:R146"/>
    <mergeCell ref="A147:A148"/>
    <mergeCell ref="B147:B149"/>
    <mergeCell ref="G147:G149"/>
    <mergeCell ref="H147:I149"/>
    <mergeCell ref="J147:J149"/>
    <mergeCell ref="K147:K149"/>
    <mergeCell ref="R141:R143"/>
    <mergeCell ref="A144:A145"/>
    <mergeCell ref="B144:B146"/>
    <mergeCell ref="G144:G146"/>
    <mergeCell ref="H144:I146"/>
    <mergeCell ref="J144:J146"/>
    <mergeCell ref="K144:K146"/>
    <mergeCell ref="L144:L146"/>
    <mergeCell ref="M144:M146"/>
    <mergeCell ref="N144:N146"/>
    <mergeCell ref="L141:L143"/>
    <mergeCell ref="M141:M143"/>
    <mergeCell ref="N141:N143"/>
    <mergeCell ref="O141:O143"/>
    <mergeCell ref="P141:P143"/>
    <mergeCell ref="Q141:Q143"/>
    <mergeCell ref="O138:O140"/>
    <mergeCell ref="P138:P140"/>
    <mergeCell ref="Q138:Q140"/>
    <mergeCell ref="R138:R140"/>
    <mergeCell ref="A141:A142"/>
    <mergeCell ref="B141:B143"/>
    <mergeCell ref="G141:G143"/>
    <mergeCell ref="H141:I143"/>
    <mergeCell ref="J141:J143"/>
    <mergeCell ref="K141:K143"/>
    <mergeCell ref="R135:R137"/>
    <mergeCell ref="A138:A139"/>
    <mergeCell ref="B138:B140"/>
    <mergeCell ref="G138:G140"/>
    <mergeCell ref="H138:I140"/>
    <mergeCell ref="J138:J140"/>
    <mergeCell ref="K138:K140"/>
    <mergeCell ref="L138:L140"/>
    <mergeCell ref="M138:M140"/>
    <mergeCell ref="N138:N140"/>
    <mergeCell ref="L135:L137"/>
    <mergeCell ref="M135:M137"/>
    <mergeCell ref="N135:N137"/>
    <mergeCell ref="O135:O137"/>
    <mergeCell ref="P135:P137"/>
    <mergeCell ref="Q135:Q137"/>
    <mergeCell ref="O132:O134"/>
    <mergeCell ref="P132:P134"/>
    <mergeCell ref="Q132:Q134"/>
    <mergeCell ref="R132:R134"/>
    <mergeCell ref="A135:A136"/>
    <mergeCell ref="B135:B137"/>
    <mergeCell ref="G135:G137"/>
    <mergeCell ref="H135:I137"/>
    <mergeCell ref="J135:J137"/>
    <mergeCell ref="K135:K137"/>
    <mergeCell ref="R129:R131"/>
    <mergeCell ref="A132:A133"/>
    <mergeCell ref="B132:B134"/>
    <mergeCell ref="G132:G134"/>
    <mergeCell ref="H132:I134"/>
    <mergeCell ref="J132:J134"/>
    <mergeCell ref="K132:K134"/>
    <mergeCell ref="L132:L134"/>
    <mergeCell ref="M132:M134"/>
    <mergeCell ref="N132:N134"/>
    <mergeCell ref="L129:L131"/>
    <mergeCell ref="M129:M131"/>
    <mergeCell ref="N129:N131"/>
    <mergeCell ref="O129:O131"/>
    <mergeCell ref="P129:P131"/>
    <mergeCell ref="Q129:Q131"/>
    <mergeCell ref="O126:O128"/>
    <mergeCell ref="P126:P128"/>
    <mergeCell ref="Q126:Q128"/>
    <mergeCell ref="R126:R128"/>
    <mergeCell ref="A129:A130"/>
    <mergeCell ref="B129:B131"/>
    <mergeCell ref="G129:G131"/>
    <mergeCell ref="H129:I131"/>
    <mergeCell ref="J129:J131"/>
    <mergeCell ref="K129:K131"/>
    <mergeCell ref="R123:R125"/>
    <mergeCell ref="A126:A127"/>
    <mergeCell ref="B126:B128"/>
    <mergeCell ref="G126:G128"/>
    <mergeCell ref="H126:I128"/>
    <mergeCell ref="J126:J128"/>
    <mergeCell ref="K126:K128"/>
    <mergeCell ref="L126:L128"/>
    <mergeCell ref="M126:M128"/>
    <mergeCell ref="N126:N128"/>
    <mergeCell ref="L123:L125"/>
    <mergeCell ref="M123:M125"/>
    <mergeCell ref="N123:N125"/>
    <mergeCell ref="O123:O125"/>
    <mergeCell ref="P123:P125"/>
    <mergeCell ref="Q123:Q125"/>
    <mergeCell ref="O120:O122"/>
    <mergeCell ref="P120:P122"/>
    <mergeCell ref="Q120:Q122"/>
    <mergeCell ref="R120:R122"/>
    <mergeCell ref="A123:A124"/>
    <mergeCell ref="B123:B125"/>
    <mergeCell ref="G123:G125"/>
    <mergeCell ref="H123:I125"/>
    <mergeCell ref="J123:J125"/>
    <mergeCell ref="K123:K125"/>
    <mergeCell ref="R117:R119"/>
    <mergeCell ref="A120:A121"/>
    <mergeCell ref="B120:B122"/>
    <mergeCell ref="G120:G122"/>
    <mergeCell ref="H120:I122"/>
    <mergeCell ref="J120:J122"/>
    <mergeCell ref="K120:K122"/>
    <mergeCell ref="L120:L122"/>
    <mergeCell ref="M120:M122"/>
    <mergeCell ref="N120:N122"/>
    <mergeCell ref="L117:L119"/>
    <mergeCell ref="M117:M119"/>
    <mergeCell ref="N117:N119"/>
    <mergeCell ref="O117:O119"/>
    <mergeCell ref="P117:P119"/>
    <mergeCell ref="Q117:Q119"/>
    <mergeCell ref="O114:O116"/>
    <mergeCell ref="P114:P116"/>
    <mergeCell ref="Q114:Q116"/>
    <mergeCell ref="R114:R116"/>
    <mergeCell ref="A117:A118"/>
    <mergeCell ref="B117:B119"/>
    <mergeCell ref="G117:G119"/>
    <mergeCell ref="H117:I119"/>
    <mergeCell ref="J117:J119"/>
    <mergeCell ref="K117:K119"/>
    <mergeCell ref="R111:R113"/>
    <mergeCell ref="A114:A115"/>
    <mergeCell ref="B114:B116"/>
    <mergeCell ref="G114:G116"/>
    <mergeCell ref="H114:I116"/>
    <mergeCell ref="J114:J116"/>
    <mergeCell ref="K114:K116"/>
    <mergeCell ref="L114:L116"/>
    <mergeCell ref="M114:M116"/>
    <mergeCell ref="N114:N116"/>
    <mergeCell ref="L111:L113"/>
    <mergeCell ref="M111:M113"/>
    <mergeCell ref="N111:N113"/>
    <mergeCell ref="O111:O113"/>
    <mergeCell ref="P111:P113"/>
    <mergeCell ref="Q111:Q113"/>
    <mergeCell ref="O108:O110"/>
    <mergeCell ref="P108:P110"/>
    <mergeCell ref="Q108:Q110"/>
    <mergeCell ref="R108:R110"/>
    <mergeCell ref="A111:A112"/>
    <mergeCell ref="B111:B113"/>
    <mergeCell ref="G111:G113"/>
    <mergeCell ref="H111:I113"/>
    <mergeCell ref="J111:J113"/>
    <mergeCell ref="K111:K113"/>
    <mergeCell ref="R105:R107"/>
    <mergeCell ref="A108:A109"/>
    <mergeCell ref="B108:B110"/>
    <mergeCell ref="G108:G110"/>
    <mergeCell ref="H108:I110"/>
    <mergeCell ref="J108:J110"/>
    <mergeCell ref="K108:K110"/>
    <mergeCell ref="L108:L110"/>
    <mergeCell ref="M108:M110"/>
    <mergeCell ref="N108:N110"/>
    <mergeCell ref="L105:L107"/>
    <mergeCell ref="M105:M107"/>
    <mergeCell ref="N105:N107"/>
    <mergeCell ref="O105:O107"/>
    <mergeCell ref="P105:P107"/>
    <mergeCell ref="Q105:Q107"/>
    <mergeCell ref="O102:O104"/>
    <mergeCell ref="P102:P104"/>
    <mergeCell ref="Q102:Q104"/>
    <mergeCell ref="R102:R104"/>
    <mergeCell ref="A105:A106"/>
    <mergeCell ref="B105:B107"/>
    <mergeCell ref="G105:G107"/>
    <mergeCell ref="H105:I107"/>
    <mergeCell ref="J105:J107"/>
    <mergeCell ref="K105:K107"/>
    <mergeCell ref="R99:R101"/>
    <mergeCell ref="A102:A103"/>
    <mergeCell ref="B102:B104"/>
    <mergeCell ref="G102:G104"/>
    <mergeCell ref="H102:I104"/>
    <mergeCell ref="J102:J104"/>
    <mergeCell ref="K102:K104"/>
    <mergeCell ref="L102:L104"/>
    <mergeCell ref="M102:M104"/>
    <mergeCell ref="N102:N104"/>
    <mergeCell ref="L99:L101"/>
    <mergeCell ref="M99:M101"/>
    <mergeCell ref="N99:N101"/>
    <mergeCell ref="O99:O101"/>
    <mergeCell ref="P99:P101"/>
    <mergeCell ref="Q99:Q101"/>
    <mergeCell ref="O96:O98"/>
    <mergeCell ref="P96:P98"/>
    <mergeCell ref="Q96:Q98"/>
    <mergeCell ref="R96:R98"/>
    <mergeCell ref="A99:A100"/>
    <mergeCell ref="B99:B101"/>
    <mergeCell ref="G99:G101"/>
    <mergeCell ref="H99:I101"/>
    <mergeCell ref="J99:J101"/>
    <mergeCell ref="K99:K101"/>
    <mergeCell ref="R93:R95"/>
    <mergeCell ref="A96:A97"/>
    <mergeCell ref="B96:B98"/>
    <mergeCell ref="G96:G98"/>
    <mergeCell ref="H96:I98"/>
    <mergeCell ref="J96:J98"/>
    <mergeCell ref="K96:K98"/>
    <mergeCell ref="L96:L98"/>
    <mergeCell ref="M96:M98"/>
    <mergeCell ref="N96:N98"/>
    <mergeCell ref="L93:L95"/>
    <mergeCell ref="M93:M95"/>
    <mergeCell ref="N93:N95"/>
    <mergeCell ref="O93:O95"/>
    <mergeCell ref="P93:P95"/>
    <mergeCell ref="Q93:Q95"/>
    <mergeCell ref="O90:O92"/>
    <mergeCell ref="P90:P92"/>
    <mergeCell ref="Q90:Q92"/>
    <mergeCell ref="R90:R92"/>
    <mergeCell ref="A93:A94"/>
    <mergeCell ref="B93:B95"/>
    <mergeCell ref="G93:G95"/>
    <mergeCell ref="H93:I95"/>
    <mergeCell ref="J93:J95"/>
    <mergeCell ref="K93:K95"/>
    <mergeCell ref="R87:R89"/>
    <mergeCell ref="A90:A91"/>
    <mergeCell ref="B90:B92"/>
    <mergeCell ref="G90:G92"/>
    <mergeCell ref="H90:I92"/>
    <mergeCell ref="J90:J92"/>
    <mergeCell ref="K90:K92"/>
    <mergeCell ref="L90:L92"/>
    <mergeCell ref="M90:M92"/>
    <mergeCell ref="N90:N92"/>
    <mergeCell ref="L87:L89"/>
    <mergeCell ref="M87:M89"/>
    <mergeCell ref="N87:N89"/>
    <mergeCell ref="O87:O89"/>
    <mergeCell ref="P87:P89"/>
    <mergeCell ref="Q87:Q89"/>
    <mergeCell ref="O84:O86"/>
    <mergeCell ref="P84:P86"/>
    <mergeCell ref="Q84:Q86"/>
    <mergeCell ref="R84:R86"/>
    <mergeCell ref="A87:A88"/>
    <mergeCell ref="B87:B89"/>
    <mergeCell ref="G87:G89"/>
    <mergeCell ref="H87:I89"/>
    <mergeCell ref="J87:J89"/>
    <mergeCell ref="K87:K89"/>
    <mergeCell ref="R81:R83"/>
    <mergeCell ref="A84:A85"/>
    <mergeCell ref="B84:B86"/>
    <mergeCell ref="G84:G86"/>
    <mergeCell ref="H84:I86"/>
    <mergeCell ref="J84:J86"/>
    <mergeCell ref="K84:K86"/>
    <mergeCell ref="L84:L86"/>
    <mergeCell ref="M84:M86"/>
    <mergeCell ref="N84:N86"/>
    <mergeCell ref="L81:L83"/>
    <mergeCell ref="M81:M83"/>
    <mergeCell ref="N81:N83"/>
    <mergeCell ref="O81:O83"/>
    <mergeCell ref="P81:P83"/>
    <mergeCell ref="Q81:Q83"/>
    <mergeCell ref="O78:O80"/>
    <mergeCell ref="P78:P80"/>
    <mergeCell ref="Q78:Q80"/>
    <mergeCell ref="R78:R80"/>
    <mergeCell ref="A81:A82"/>
    <mergeCell ref="B81:B83"/>
    <mergeCell ref="G81:G83"/>
    <mergeCell ref="H81:I83"/>
    <mergeCell ref="J81:J83"/>
    <mergeCell ref="K81:K83"/>
    <mergeCell ref="R75:R77"/>
    <mergeCell ref="A78:A79"/>
    <mergeCell ref="B78:B80"/>
    <mergeCell ref="G78:G80"/>
    <mergeCell ref="H78:I80"/>
    <mergeCell ref="J78:J80"/>
    <mergeCell ref="K78:K80"/>
    <mergeCell ref="L78:L80"/>
    <mergeCell ref="M78:M80"/>
    <mergeCell ref="N78:N80"/>
    <mergeCell ref="L75:L77"/>
    <mergeCell ref="M75:M77"/>
    <mergeCell ref="N75:N77"/>
    <mergeCell ref="O75:O77"/>
    <mergeCell ref="P75:P77"/>
    <mergeCell ref="Q75:Q77"/>
    <mergeCell ref="O72:O74"/>
    <mergeCell ref="P72:P74"/>
    <mergeCell ref="Q72:Q74"/>
    <mergeCell ref="R72:R74"/>
    <mergeCell ref="A75:A76"/>
    <mergeCell ref="B75:B77"/>
    <mergeCell ref="G75:G77"/>
    <mergeCell ref="H75:I77"/>
    <mergeCell ref="J75:J77"/>
    <mergeCell ref="K75:K77"/>
    <mergeCell ref="R69:R71"/>
    <mergeCell ref="A72:A73"/>
    <mergeCell ref="B72:B74"/>
    <mergeCell ref="G72:G74"/>
    <mergeCell ref="H72:I74"/>
    <mergeCell ref="J72:J74"/>
    <mergeCell ref="K72:K74"/>
    <mergeCell ref="L72:L74"/>
    <mergeCell ref="M72:M74"/>
    <mergeCell ref="N72:N74"/>
    <mergeCell ref="L69:L71"/>
    <mergeCell ref="M69:M71"/>
    <mergeCell ref="N69:N71"/>
    <mergeCell ref="O69:O71"/>
    <mergeCell ref="P69:P71"/>
    <mergeCell ref="Q69:Q71"/>
    <mergeCell ref="O66:O68"/>
    <mergeCell ref="P66:P68"/>
    <mergeCell ref="Q66:Q68"/>
    <mergeCell ref="R66:R68"/>
    <mergeCell ref="A69:A70"/>
    <mergeCell ref="B69:B71"/>
    <mergeCell ref="G69:G71"/>
    <mergeCell ref="H69:I71"/>
    <mergeCell ref="J69:J71"/>
    <mergeCell ref="K69:K71"/>
    <mergeCell ref="R63:R65"/>
    <mergeCell ref="A66:A67"/>
    <mergeCell ref="B66:B68"/>
    <mergeCell ref="G66:G68"/>
    <mergeCell ref="H66:I68"/>
    <mergeCell ref="J66:J68"/>
    <mergeCell ref="K66:K68"/>
    <mergeCell ref="L66:L68"/>
    <mergeCell ref="M66:M68"/>
    <mergeCell ref="N66:N68"/>
    <mergeCell ref="L63:L65"/>
    <mergeCell ref="M63:M65"/>
    <mergeCell ref="N63:N65"/>
    <mergeCell ref="O63:O65"/>
    <mergeCell ref="P63:P65"/>
    <mergeCell ref="Q63:Q65"/>
    <mergeCell ref="O60:O62"/>
    <mergeCell ref="P60:P62"/>
    <mergeCell ref="Q60:Q62"/>
    <mergeCell ref="R60:R62"/>
    <mergeCell ref="A63:A64"/>
    <mergeCell ref="B63:B65"/>
    <mergeCell ref="G63:G65"/>
    <mergeCell ref="H63:I65"/>
    <mergeCell ref="J63:J65"/>
    <mergeCell ref="K63:K65"/>
    <mergeCell ref="R57:R59"/>
    <mergeCell ref="A60:A61"/>
    <mergeCell ref="B60:B62"/>
    <mergeCell ref="G60:G62"/>
    <mergeCell ref="H60:I62"/>
    <mergeCell ref="J60:J62"/>
    <mergeCell ref="K60:K62"/>
    <mergeCell ref="L60:L62"/>
    <mergeCell ref="M60:M62"/>
    <mergeCell ref="N60:N62"/>
    <mergeCell ref="L57:L59"/>
    <mergeCell ref="M57:M59"/>
    <mergeCell ref="N57:N59"/>
    <mergeCell ref="O57:O59"/>
    <mergeCell ref="P57:P59"/>
    <mergeCell ref="Q57:Q59"/>
    <mergeCell ref="O54:O56"/>
    <mergeCell ref="P54:P56"/>
    <mergeCell ref="Q54:Q56"/>
    <mergeCell ref="R54:R56"/>
    <mergeCell ref="A57:A58"/>
    <mergeCell ref="B57:B59"/>
    <mergeCell ref="G57:G59"/>
    <mergeCell ref="H57:I59"/>
    <mergeCell ref="J57:J59"/>
    <mergeCell ref="K57:K59"/>
    <mergeCell ref="R51:R53"/>
    <mergeCell ref="A54:A55"/>
    <mergeCell ref="B54:B56"/>
    <mergeCell ref="G54:G56"/>
    <mergeCell ref="H54:I56"/>
    <mergeCell ref="J54:J56"/>
    <mergeCell ref="K54:K56"/>
    <mergeCell ref="L54:L56"/>
    <mergeCell ref="M54:M56"/>
    <mergeCell ref="N54:N56"/>
    <mergeCell ref="L51:L53"/>
    <mergeCell ref="M51:M53"/>
    <mergeCell ref="N51:N53"/>
    <mergeCell ref="O51:O53"/>
    <mergeCell ref="P51:P53"/>
    <mergeCell ref="Q51:Q53"/>
    <mergeCell ref="O48:O50"/>
    <mergeCell ref="P48:P50"/>
    <mergeCell ref="Q48:Q50"/>
    <mergeCell ref="R48:R50"/>
    <mergeCell ref="A51:A52"/>
    <mergeCell ref="B51:B53"/>
    <mergeCell ref="G51:G53"/>
    <mergeCell ref="H51:I53"/>
    <mergeCell ref="J51:J53"/>
    <mergeCell ref="K51:K53"/>
    <mergeCell ref="R45:R47"/>
    <mergeCell ref="A48:A49"/>
    <mergeCell ref="B48:B50"/>
    <mergeCell ref="G48:G50"/>
    <mergeCell ref="H48:I50"/>
    <mergeCell ref="J48:J50"/>
    <mergeCell ref="K48:K50"/>
    <mergeCell ref="L48:L50"/>
    <mergeCell ref="M48:M50"/>
    <mergeCell ref="N48:N50"/>
    <mergeCell ref="L45:L47"/>
    <mergeCell ref="M45:M47"/>
    <mergeCell ref="N45:N47"/>
    <mergeCell ref="O45:O47"/>
    <mergeCell ref="P45:P47"/>
    <mergeCell ref="Q45:Q47"/>
    <mergeCell ref="O42:O44"/>
    <mergeCell ref="P42:P44"/>
    <mergeCell ref="Q42:Q44"/>
    <mergeCell ref="R42:R44"/>
    <mergeCell ref="A45:A46"/>
    <mergeCell ref="B45:B47"/>
    <mergeCell ref="G45:G47"/>
    <mergeCell ref="H45:I47"/>
    <mergeCell ref="J45:J47"/>
    <mergeCell ref="K45:K47"/>
    <mergeCell ref="R39:R41"/>
    <mergeCell ref="A42:A43"/>
    <mergeCell ref="B42:B44"/>
    <mergeCell ref="G42:G44"/>
    <mergeCell ref="H42:I44"/>
    <mergeCell ref="J42:J44"/>
    <mergeCell ref="K42:K44"/>
    <mergeCell ref="L42:L44"/>
    <mergeCell ref="M42:M44"/>
    <mergeCell ref="N42:N44"/>
    <mergeCell ref="L39:L41"/>
    <mergeCell ref="M39:M41"/>
    <mergeCell ref="N39:N41"/>
    <mergeCell ref="O39:O41"/>
    <mergeCell ref="P39:P41"/>
    <mergeCell ref="Q39:Q41"/>
    <mergeCell ref="O36:O38"/>
    <mergeCell ref="P36:P38"/>
    <mergeCell ref="Q36:Q38"/>
    <mergeCell ref="R36:R38"/>
    <mergeCell ref="A39:A40"/>
    <mergeCell ref="B39:B41"/>
    <mergeCell ref="G39:G41"/>
    <mergeCell ref="H39:I41"/>
    <mergeCell ref="J39:J41"/>
    <mergeCell ref="K39:K41"/>
    <mergeCell ref="R33:R35"/>
    <mergeCell ref="A36:A37"/>
    <mergeCell ref="B36:B38"/>
    <mergeCell ref="G36:G38"/>
    <mergeCell ref="H36:I38"/>
    <mergeCell ref="J36:J38"/>
    <mergeCell ref="K36:K38"/>
    <mergeCell ref="L36:L38"/>
    <mergeCell ref="M36:M38"/>
    <mergeCell ref="N36:N38"/>
    <mergeCell ref="L33:L35"/>
    <mergeCell ref="M33:M35"/>
    <mergeCell ref="N33:N35"/>
    <mergeCell ref="O33:O35"/>
    <mergeCell ref="P33:P35"/>
    <mergeCell ref="Q33:Q35"/>
    <mergeCell ref="O30:O32"/>
    <mergeCell ref="P30:P32"/>
    <mergeCell ref="Q30:Q32"/>
    <mergeCell ref="R30:R32"/>
    <mergeCell ref="A33:A34"/>
    <mergeCell ref="B33:B35"/>
    <mergeCell ref="G33:G35"/>
    <mergeCell ref="H33:I35"/>
    <mergeCell ref="J33:J35"/>
    <mergeCell ref="K33:K35"/>
    <mergeCell ref="R27:R29"/>
    <mergeCell ref="A30:A31"/>
    <mergeCell ref="B30:B32"/>
    <mergeCell ref="G30:G32"/>
    <mergeCell ref="H30:I32"/>
    <mergeCell ref="J30:J32"/>
    <mergeCell ref="K30:K32"/>
    <mergeCell ref="L30:L32"/>
    <mergeCell ref="M30:M32"/>
    <mergeCell ref="N30:N32"/>
    <mergeCell ref="L27:L29"/>
    <mergeCell ref="M27:M29"/>
    <mergeCell ref="N27:N29"/>
    <mergeCell ref="O27:O29"/>
    <mergeCell ref="P27:P29"/>
    <mergeCell ref="Q27:Q29"/>
    <mergeCell ref="O24:O26"/>
    <mergeCell ref="P24:P26"/>
    <mergeCell ref="Q24:Q26"/>
    <mergeCell ref="R24:R26"/>
    <mergeCell ref="A27:A28"/>
    <mergeCell ref="B27:B29"/>
    <mergeCell ref="G27:G29"/>
    <mergeCell ref="H27:I29"/>
    <mergeCell ref="J27:J29"/>
    <mergeCell ref="K27:K29"/>
    <mergeCell ref="R21:R23"/>
    <mergeCell ref="A24:A25"/>
    <mergeCell ref="B24:B26"/>
    <mergeCell ref="G24:G26"/>
    <mergeCell ref="H24:I26"/>
    <mergeCell ref="J24:J26"/>
    <mergeCell ref="K24:K26"/>
    <mergeCell ref="L24:L26"/>
    <mergeCell ref="M24:M26"/>
    <mergeCell ref="N24:N26"/>
    <mergeCell ref="L21:L23"/>
    <mergeCell ref="M21:M23"/>
    <mergeCell ref="N21:N23"/>
    <mergeCell ref="O21:O23"/>
    <mergeCell ref="P21:P23"/>
    <mergeCell ref="Q21:Q23"/>
    <mergeCell ref="O18:O20"/>
    <mergeCell ref="P18:P20"/>
    <mergeCell ref="Q18:Q20"/>
    <mergeCell ref="R18:R20"/>
    <mergeCell ref="A21:A22"/>
    <mergeCell ref="B21:B23"/>
    <mergeCell ref="G21:G23"/>
    <mergeCell ref="H21:I23"/>
    <mergeCell ref="J21:J23"/>
    <mergeCell ref="K21:K23"/>
    <mergeCell ref="R15:R17"/>
    <mergeCell ref="A18:A19"/>
    <mergeCell ref="B18:B20"/>
    <mergeCell ref="G18:G20"/>
    <mergeCell ref="H18:I20"/>
    <mergeCell ref="J18:J20"/>
    <mergeCell ref="K18:K20"/>
    <mergeCell ref="L18:L20"/>
    <mergeCell ref="M18:M20"/>
    <mergeCell ref="N18:N20"/>
    <mergeCell ref="L15:L17"/>
    <mergeCell ref="M15:M17"/>
    <mergeCell ref="N15:N17"/>
    <mergeCell ref="O15:O17"/>
    <mergeCell ref="P15:P17"/>
    <mergeCell ref="Q15:Q17"/>
    <mergeCell ref="O12:O14"/>
    <mergeCell ref="P12:P14"/>
    <mergeCell ref="Q12:Q14"/>
    <mergeCell ref="R12:R14"/>
    <mergeCell ref="A15:A17"/>
    <mergeCell ref="B15:B17"/>
    <mergeCell ref="G15:G17"/>
    <mergeCell ref="H15:I17"/>
    <mergeCell ref="J15:J17"/>
    <mergeCell ref="K15:K17"/>
    <mergeCell ref="R9:R11"/>
    <mergeCell ref="A12:A13"/>
    <mergeCell ref="B12:B14"/>
    <mergeCell ref="G12:G14"/>
    <mergeCell ref="H12:I14"/>
    <mergeCell ref="J12:J14"/>
    <mergeCell ref="K12:K14"/>
    <mergeCell ref="L12:L14"/>
    <mergeCell ref="M12:M14"/>
    <mergeCell ref="N12:N14"/>
    <mergeCell ref="L9:L11"/>
    <mergeCell ref="M9:M11"/>
    <mergeCell ref="N9:N11"/>
    <mergeCell ref="O9:O11"/>
    <mergeCell ref="P9:P11"/>
    <mergeCell ref="Q9:Q11"/>
    <mergeCell ref="A9:A10"/>
    <mergeCell ref="B9:B11"/>
    <mergeCell ref="G9:G11"/>
    <mergeCell ref="H9:I11"/>
    <mergeCell ref="J9:J11"/>
    <mergeCell ref="K9:K11"/>
    <mergeCell ref="B6:R6"/>
    <mergeCell ref="B7:B8"/>
    <mergeCell ref="C7:G7"/>
    <mergeCell ref="H7:I8"/>
    <mergeCell ref="J7:K7"/>
    <mergeCell ref="L7:L8"/>
    <mergeCell ref="M7:N7"/>
    <mergeCell ref="O7:P7"/>
    <mergeCell ref="Q7:Q8"/>
    <mergeCell ref="R7:R8"/>
    <mergeCell ref="I1:J1"/>
    <mergeCell ref="B3:C3"/>
    <mergeCell ref="E3:H3"/>
    <mergeCell ref="L3:M3"/>
    <mergeCell ref="B4:C4"/>
    <mergeCell ref="E4:H4"/>
    <mergeCell ref="L4:M4"/>
  </mergeCells>
  <conditionalFormatting sqref="J9 J12 J15 J18 J21 J24 J27 J30 J33 J36 J39 J42 J45 J48 J51 J54 J57 J60 J63 J66 J69 J72 J75 J78 J81 J84 J87 J90 J93 J96 J99 J102 J105 J108 J111 J114 J117 J120 J123 J126 J129 J132 J135 J138 J141 J144 J147 J150 J153 J156 J159 J162 J165 J168 J171 J174 J177 J180 J183 J186 J189 J192 J195 J198 J201 J204 J207 J210 J213 J216 J219 J222 J225 J228 J231 J234 J237 J240 J243 J246 J249 J252 J255 J258 J261 J264 J267 J270 J273 J276 J279 J282 J285 J288 J291 J294 J297 J300 J303 J306 J309 J312">
    <cfRule type="cellIs" dxfId="1" priority="3" stopIfTrue="1" operator="greaterThan">
      <formula>75</formula>
    </cfRule>
  </conditionalFormatting>
  <conditionalFormatting sqref="J315:J316">
    <cfRule type="cellIs" dxfId="0" priority="2" stopIfTrue="1" operator="greaterThan">
      <formula>50</formula>
    </cfRule>
  </conditionalFormatting>
  <pageMargins left="0.19685039370078741" right="0.19685039370078741" top="0.78740157480314965" bottom="0.78740157480314965" header="0.51181102362204722" footer="0.51181102362204722"/>
  <pageSetup paperSize="9" orientation="landscape" r:id="rId1"/>
  <headerFooter alignWithMargins="0">
    <oddFooter>&amp;LTravel Claim Form&amp;CDaily Expenses&amp;RPage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B4B44"/>
    <pageSetUpPr fitToPage="1"/>
  </sheetPr>
  <dimension ref="A1:B59"/>
  <sheetViews>
    <sheetView showGridLines="0" zoomScaleNormal="100" workbookViewId="0">
      <selection activeCell="C1" sqref="C1"/>
    </sheetView>
  </sheetViews>
  <sheetFormatPr defaultRowHeight="12.75" x14ac:dyDescent="0.2"/>
  <cols>
    <col min="1" max="1" width="9.140625" style="55"/>
    <col min="2" max="2" width="111.42578125" style="55" customWidth="1"/>
    <col min="3" max="16384" width="9.140625" style="55"/>
  </cols>
  <sheetData>
    <row r="1" spans="1:2" ht="15.75" x14ac:dyDescent="0.25">
      <c r="A1" s="41" t="s">
        <v>72</v>
      </c>
      <c r="B1" s="42"/>
    </row>
    <row r="2" spans="1:2" ht="15.75" x14ac:dyDescent="0.25">
      <c r="A2" s="59"/>
      <c r="B2" s="42"/>
    </row>
    <row r="3" spans="1:2" ht="15.75" x14ac:dyDescent="0.25">
      <c r="A3" s="41" t="s">
        <v>73</v>
      </c>
      <c r="B3" s="41" t="s">
        <v>74</v>
      </c>
    </row>
    <row r="4" spans="1:2" ht="30" x14ac:dyDescent="0.2">
      <c r="A4" s="60" t="s">
        <v>75</v>
      </c>
      <c r="B4" s="54" t="s">
        <v>76</v>
      </c>
    </row>
    <row r="5" spans="1:2" ht="30.75" x14ac:dyDescent="0.25">
      <c r="A5" s="41"/>
      <c r="B5" s="54" t="s">
        <v>77</v>
      </c>
    </row>
    <row r="6" spans="1:2" ht="15.75" x14ac:dyDescent="0.25">
      <c r="A6" s="41"/>
    </row>
    <row r="7" spans="1:2" ht="15.75" x14ac:dyDescent="0.25">
      <c r="A7" s="41" t="s">
        <v>73</v>
      </c>
      <c r="B7" s="41" t="s">
        <v>78</v>
      </c>
    </row>
    <row r="8" spans="1:2" ht="77.25" customHeight="1" x14ac:dyDescent="0.2">
      <c r="A8" s="60" t="s">
        <v>75</v>
      </c>
      <c r="B8" s="54" t="s">
        <v>79</v>
      </c>
    </row>
    <row r="9" spans="1:2" ht="15.75" x14ac:dyDescent="0.2">
      <c r="A9" s="60"/>
    </row>
    <row r="10" spans="1:2" ht="15.75" x14ac:dyDescent="0.25">
      <c r="A10" s="41" t="s">
        <v>73</v>
      </c>
      <c r="B10" s="61" t="s">
        <v>80</v>
      </c>
    </row>
    <row r="11" spans="1:2" ht="51" customHeight="1" x14ac:dyDescent="0.2">
      <c r="A11" s="61" t="s">
        <v>75</v>
      </c>
      <c r="B11" s="62" t="s">
        <v>81</v>
      </c>
    </row>
    <row r="12" spans="1:2" ht="15" x14ac:dyDescent="0.2">
      <c r="A12" s="62"/>
      <c r="B12" s="62"/>
    </row>
    <row r="13" spans="1:2" ht="30" customHeight="1" x14ac:dyDescent="0.2">
      <c r="A13" s="60" t="s">
        <v>73</v>
      </c>
      <c r="B13" s="61" t="s">
        <v>82</v>
      </c>
    </row>
    <row r="14" spans="1:2" ht="75" customHeight="1" x14ac:dyDescent="0.2">
      <c r="A14" s="61" t="s">
        <v>75</v>
      </c>
      <c r="B14" s="62" t="s">
        <v>83</v>
      </c>
    </row>
    <row r="15" spans="1:2" ht="12" customHeight="1" x14ac:dyDescent="0.2">
      <c r="A15" s="62"/>
      <c r="B15" s="62"/>
    </row>
    <row r="16" spans="1:2" ht="31.5" x14ac:dyDescent="0.2">
      <c r="A16" s="60" t="s">
        <v>73</v>
      </c>
      <c r="B16" s="61" t="s">
        <v>84</v>
      </c>
    </row>
    <row r="17" spans="1:2" ht="30" x14ac:dyDescent="0.2">
      <c r="A17" s="61" t="s">
        <v>75</v>
      </c>
      <c r="B17" s="62" t="s">
        <v>85</v>
      </c>
    </row>
    <row r="18" spans="1:2" ht="15" x14ac:dyDescent="0.2">
      <c r="A18" s="62"/>
      <c r="B18" s="62"/>
    </row>
    <row r="19" spans="1:2" ht="15.75" x14ac:dyDescent="0.2">
      <c r="A19" s="60" t="s">
        <v>73</v>
      </c>
      <c r="B19" s="61" t="s">
        <v>86</v>
      </c>
    </row>
    <row r="20" spans="1:2" ht="30" x14ac:dyDescent="0.2">
      <c r="A20" s="61" t="s">
        <v>75</v>
      </c>
      <c r="B20" s="62" t="s">
        <v>87</v>
      </c>
    </row>
    <row r="21" spans="1:2" ht="15.75" x14ac:dyDescent="0.2">
      <c r="A21" s="61"/>
      <c r="B21" s="62"/>
    </row>
    <row r="22" spans="1:2" ht="15.75" x14ac:dyDescent="0.2">
      <c r="A22" s="60" t="s">
        <v>73</v>
      </c>
      <c r="B22" s="61" t="s">
        <v>88</v>
      </c>
    </row>
    <row r="23" spans="1:2" ht="47.25" customHeight="1" x14ac:dyDescent="0.2">
      <c r="A23" s="61" t="s">
        <v>89</v>
      </c>
      <c r="B23" s="62" t="s">
        <v>90</v>
      </c>
    </row>
    <row r="24" spans="1:2" ht="15.75" x14ac:dyDescent="0.2">
      <c r="A24" s="61"/>
      <c r="B24" s="61"/>
    </row>
    <row r="25" spans="1:2" ht="31.5" x14ac:dyDescent="0.2">
      <c r="A25" s="60" t="s">
        <v>73</v>
      </c>
      <c r="B25" s="61" t="s">
        <v>91</v>
      </c>
    </row>
    <row r="26" spans="1:2" ht="30" x14ac:dyDescent="0.2">
      <c r="A26" s="61" t="s">
        <v>89</v>
      </c>
      <c r="B26" s="62" t="s">
        <v>92</v>
      </c>
    </row>
    <row r="27" spans="1:2" ht="13.15" customHeight="1" x14ac:dyDescent="0.2">
      <c r="A27" s="61"/>
      <c r="B27" s="62"/>
    </row>
    <row r="28" spans="1:2" ht="15.75" x14ac:dyDescent="0.2">
      <c r="A28" s="60" t="s">
        <v>73</v>
      </c>
      <c r="B28" s="61" t="s">
        <v>93</v>
      </c>
    </row>
    <row r="29" spans="1:2" ht="30" x14ac:dyDescent="0.2">
      <c r="A29" s="61" t="s">
        <v>75</v>
      </c>
      <c r="B29" s="62" t="s">
        <v>94</v>
      </c>
    </row>
    <row r="30" spans="1:2" ht="15" x14ac:dyDescent="0.2">
      <c r="A30" s="62"/>
      <c r="B30" s="62"/>
    </row>
    <row r="31" spans="1:2" ht="15.75" x14ac:dyDescent="0.2">
      <c r="A31" s="60" t="s">
        <v>73</v>
      </c>
      <c r="B31" s="61" t="s">
        <v>95</v>
      </c>
    </row>
    <row r="32" spans="1:2" x14ac:dyDescent="0.2">
      <c r="A32" s="195" t="s">
        <v>75</v>
      </c>
      <c r="B32" s="196" t="s">
        <v>96</v>
      </c>
    </row>
    <row r="33" spans="1:2" ht="36" customHeight="1" x14ac:dyDescent="0.2">
      <c r="A33" s="195"/>
      <c r="B33" s="196"/>
    </row>
    <row r="34" spans="1:2" ht="10.5" customHeight="1" x14ac:dyDescent="0.2">
      <c r="A34" s="61"/>
      <c r="B34" s="62"/>
    </row>
    <row r="35" spans="1:2" ht="15.75" x14ac:dyDescent="0.25">
      <c r="A35" s="60" t="s">
        <v>73</v>
      </c>
      <c r="B35" s="41" t="s">
        <v>97</v>
      </c>
    </row>
    <row r="36" spans="1:2" ht="60" x14ac:dyDescent="0.2">
      <c r="A36" s="195" t="s">
        <v>75</v>
      </c>
      <c r="B36" s="62" t="s">
        <v>98</v>
      </c>
    </row>
    <row r="37" spans="1:2" ht="15" x14ac:dyDescent="0.2">
      <c r="A37" s="195"/>
      <c r="B37" s="62" t="s">
        <v>99</v>
      </c>
    </row>
    <row r="38" spans="1:2" ht="15.75" x14ac:dyDescent="0.2">
      <c r="A38" s="61"/>
      <c r="B38" s="62"/>
    </row>
    <row r="39" spans="1:2" ht="15.75" x14ac:dyDescent="0.2">
      <c r="A39" s="60" t="s">
        <v>73</v>
      </c>
      <c r="B39" s="61" t="s">
        <v>100</v>
      </c>
    </row>
    <row r="40" spans="1:2" ht="30" x14ac:dyDescent="0.2">
      <c r="A40" s="195" t="s">
        <v>75</v>
      </c>
      <c r="B40" s="62" t="s">
        <v>101</v>
      </c>
    </row>
    <row r="41" spans="1:2" ht="15" x14ac:dyDescent="0.2">
      <c r="A41" s="195"/>
      <c r="B41" s="62"/>
    </row>
    <row r="42" spans="1:2" ht="15.75" x14ac:dyDescent="0.2">
      <c r="A42" s="60" t="s">
        <v>73</v>
      </c>
      <c r="B42" s="61" t="s">
        <v>102</v>
      </c>
    </row>
    <row r="43" spans="1:2" ht="30" x14ac:dyDescent="0.2">
      <c r="A43" s="61" t="s">
        <v>75</v>
      </c>
      <c r="B43" s="62" t="s">
        <v>103</v>
      </c>
    </row>
    <row r="44" spans="1:2" ht="15.75" x14ac:dyDescent="0.2">
      <c r="A44" s="61"/>
      <c r="B44" s="62"/>
    </row>
    <row r="45" spans="1:2" ht="15.75" x14ac:dyDescent="0.2">
      <c r="A45" s="60" t="s">
        <v>73</v>
      </c>
      <c r="B45" s="61" t="s">
        <v>104</v>
      </c>
    </row>
    <row r="46" spans="1:2" ht="30" x14ac:dyDescent="0.2">
      <c r="A46" s="61" t="s">
        <v>75</v>
      </c>
      <c r="B46" s="62" t="s">
        <v>105</v>
      </c>
    </row>
    <row r="47" spans="1:2" ht="15.75" x14ac:dyDescent="0.2">
      <c r="A47" s="61"/>
      <c r="B47" s="62"/>
    </row>
    <row r="48" spans="1:2" ht="15.75" x14ac:dyDescent="0.2">
      <c r="A48" s="60" t="s">
        <v>73</v>
      </c>
      <c r="B48" s="61" t="s">
        <v>106</v>
      </c>
    </row>
    <row r="49" spans="1:2" ht="30" x14ac:dyDescent="0.2">
      <c r="A49" s="61" t="s">
        <v>75</v>
      </c>
      <c r="B49" s="62" t="s">
        <v>107</v>
      </c>
    </row>
    <row r="50" spans="1:2" ht="15.75" x14ac:dyDescent="0.2">
      <c r="A50" s="61"/>
      <c r="B50" s="62"/>
    </row>
    <row r="51" spans="1:2" ht="31.5" x14ac:dyDescent="0.2">
      <c r="A51" s="60" t="s">
        <v>73</v>
      </c>
      <c r="B51" s="61" t="s">
        <v>108</v>
      </c>
    </row>
    <row r="52" spans="1:2" ht="30" x14ac:dyDescent="0.2">
      <c r="A52" s="61" t="s">
        <v>75</v>
      </c>
      <c r="B52" s="62" t="s">
        <v>109</v>
      </c>
    </row>
    <row r="53" spans="1:2" ht="15" x14ac:dyDescent="0.2">
      <c r="A53" s="42"/>
      <c r="B53" s="42"/>
    </row>
    <row r="54" spans="1:2" ht="15.75" x14ac:dyDescent="0.25">
      <c r="A54" s="60" t="s">
        <v>73</v>
      </c>
      <c r="B54" s="41" t="s">
        <v>110</v>
      </c>
    </row>
    <row r="55" spans="1:2" ht="30" x14ac:dyDescent="0.2">
      <c r="A55" s="61" t="s">
        <v>75</v>
      </c>
      <c r="B55" s="54" t="s">
        <v>111</v>
      </c>
    </row>
    <row r="56" spans="1:2" ht="15" x14ac:dyDescent="0.2">
      <c r="A56" s="42"/>
      <c r="B56" s="42"/>
    </row>
    <row r="57" spans="1:2" ht="21" customHeight="1" x14ac:dyDescent="0.2">
      <c r="A57" s="60" t="s">
        <v>73</v>
      </c>
      <c r="B57" s="63" t="s">
        <v>112</v>
      </c>
    </row>
    <row r="58" spans="1:2" ht="45" x14ac:dyDescent="0.2">
      <c r="A58" s="132" t="s">
        <v>75</v>
      </c>
      <c r="B58" s="64" t="s">
        <v>116</v>
      </c>
    </row>
    <row r="59" spans="1:2" ht="40.5" customHeight="1" x14ac:dyDescent="0.2">
      <c r="A59" s="132"/>
      <c r="B59" s="54" t="s">
        <v>117</v>
      </c>
    </row>
  </sheetData>
  <sheetProtection algorithmName="SHA-512" hashValue="ahtexTQ+sOUqS9sWCAmZsiR/5AeACTSZF+q509ZL/anOu8eS41eImSSNUned830Fw1R0GTjytsemV6Osk+rZLA==" saltValue="9H7vSEIwd40lXbsgb0PZkw==" spinCount="100000" sheet="1"/>
  <mergeCells count="5">
    <mergeCell ref="A32:A33"/>
    <mergeCell ref="B32:B33"/>
    <mergeCell ref="A36:A37"/>
    <mergeCell ref="A58:A59"/>
    <mergeCell ref="A40:A41"/>
  </mergeCells>
  <pageMargins left="0.7" right="0.7" top="0.75" bottom="0.75"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8F973192CB8624A990CE2393920AF1A" ma:contentTypeVersion="10" ma:contentTypeDescription="Create a new document." ma:contentTypeScope="" ma:versionID="c89e3f080836b97302edebe55c911a73">
  <xsd:schema xmlns:xsd="http://www.w3.org/2001/XMLSchema" xmlns:xs="http://www.w3.org/2001/XMLSchema" xmlns:p="http://schemas.microsoft.com/office/2006/metadata/properties" xmlns:ns2="a83ac192-335f-41a6-99a0-25c90d365a9d" xmlns:ns3="58e534af-fa77-4011-be67-bf55efa6778f" targetNamespace="http://schemas.microsoft.com/office/2006/metadata/properties" ma:root="true" ma:fieldsID="a6569357047e5b7f14bd5a248cc79ff6" ns2:_="" ns3:_="">
    <xsd:import namespace="a83ac192-335f-41a6-99a0-25c90d365a9d"/>
    <xsd:import namespace="58e534af-fa77-4011-be67-bf55efa677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ac192-335f-41a6-99a0-25c90d365a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e534af-fa77-4011-be67-bf55efa677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22329-4A08-4B03-A355-2A5980FC83A1}">
  <ds:schemaRefs>
    <ds:schemaRef ds:uri="http://schemas.microsoft.com/office/2006/metadata/longProperties"/>
  </ds:schemaRefs>
</ds:datastoreItem>
</file>

<file path=customXml/itemProps2.xml><?xml version="1.0" encoding="utf-8"?>
<ds:datastoreItem xmlns:ds="http://schemas.openxmlformats.org/officeDocument/2006/customXml" ds:itemID="{AA4E27C3-0CD0-4EDE-BAA0-F277D549E3B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41E298-9F3C-4937-AAFD-F1A6F91ADD86}">
  <ds:schemaRefs>
    <ds:schemaRef ds:uri="http://schemas.microsoft.com/sharepoint/v3/contenttype/forms"/>
  </ds:schemaRefs>
</ds:datastoreItem>
</file>

<file path=customXml/itemProps4.xml><?xml version="1.0" encoding="utf-8"?>
<ds:datastoreItem xmlns:ds="http://schemas.openxmlformats.org/officeDocument/2006/customXml" ds:itemID="{93E6672A-36CA-418C-B6EA-801A32F25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ac192-335f-41a6-99a0-25c90d365a9d"/>
    <ds:schemaRef ds:uri="58e534af-fa77-4011-be67-bf55efa67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Cyfarwyddiadau</vt:lpstr>
      <vt:lpstr>Clawr Blaen</vt:lpstr>
      <vt:lpstr>Gwariant Dyddiol</vt:lpstr>
      <vt:lpstr>Cwestiynau Cyffredin</vt:lpstr>
    </vt:vector>
  </TitlesOfParts>
  <Manager/>
  <Company>CCwales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MeirionHughes</dc:creator>
  <cp:keywords/>
  <dc:description/>
  <cp:lastModifiedBy>Alexander Shore</cp:lastModifiedBy>
  <cp:revision/>
  <dcterms:created xsi:type="dcterms:W3CDTF">2006-02-13T16:02:59Z</dcterms:created>
  <dcterms:modified xsi:type="dcterms:W3CDTF">2024-08-28T12:29:38Z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KYVDocumentType">
    <vt:lpwstr>FORM</vt:lpwstr>
  </property>
  <property fmtid="{D5CDD505-2E9C-101B-9397-08002B2CF9AE}" pid="3" name="Date1">
    <vt:lpwstr>2021-08-24T00:00:00Z</vt:lpwstr>
  </property>
  <property fmtid="{D5CDD505-2E9C-101B-9397-08002B2CF9AE}" pid="4" name="RKYVDocId">
    <vt:lpwstr/>
  </property>
  <property fmtid="{D5CDD505-2E9C-101B-9397-08002B2CF9AE}" pid="5" name="display_urn:schemas-microsoft-com:office:office#Editor">
    <vt:lpwstr>Alexander Shore</vt:lpwstr>
  </property>
  <property fmtid="{D5CDD505-2E9C-101B-9397-08002B2CF9AE}" pid="6" name="display_urn:schemas-microsoft-com:office:office#Author">
    <vt:lpwstr>Alexander Shore</vt:lpwstr>
  </property>
  <property fmtid="{D5CDD505-2E9C-101B-9397-08002B2CF9AE}" pid="7" name="MSIP_Label_d3f1612d-fb9f-4910-9745-3218a93e4acc_Enabled">
    <vt:lpwstr>true</vt:lpwstr>
  </property>
  <property fmtid="{D5CDD505-2E9C-101B-9397-08002B2CF9AE}" pid="8" name="MSIP_Label_d3f1612d-fb9f-4910-9745-3218a93e4acc_SetDate">
    <vt:lpwstr>2023-07-04T15:40:31Z</vt:lpwstr>
  </property>
  <property fmtid="{D5CDD505-2E9C-101B-9397-08002B2CF9AE}" pid="9" name="MSIP_Label_d3f1612d-fb9f-4910-9745-3218a93e4acc_Method">
    <vt:lpwstr>Standard</vt:lpwstr>
  </property>
  <property fmtid="{D5CDD505-2E9C-101B-9397-08002B2CF9AE}" pid="10" name="MSIP_Label_d3f1612d-fb9f-4910-9745-3218a93e4acc_Name">
    <vt:lpwstr>defa4170-0d19-0005-0004-bc88714345d2</vt:lpwstr>
  </property>
  <property fmtid="{D5CDD505-2E9C-101B-9397-08002B2CF9AE}" pid="11" name="MSIP_Label_d3f1612d-fb9f-4910-9745-3218a93e4acc_SiteId">
    <vt:lpwstr>4bc2de22-9b97-4eb6-8e88-2254190748e2</vt:lpwstr>
  </property>
  <property fmtid="{D5CDD505-2E9C-101B-9397-08002B2CF9AE}" pid="12" name="MSIP_Label_d3f1612d-fb9f-4910-9745-3218a93e4acc_ActionId">
    <vt:lpwstr>6599dd70-54da-46d0-80c5-dfc46dc2c661</vt:lpwstr>
  </property>
  <property fmtid="{D5CDD505-2E9C-101B-9397-08002B2CF9AE}" pid="13" name="MSIP_Label_d3f1612d-fb9f-4910-9745-3218a93e4acc_ContentBits">
    <vt:lpwstr>0</vt:lpwstr>
  </property>
  <property fmtid="{D5CDD505-2E9C-101B-9397-08002B2CF9AE}" pid="14" name="ContentTypeId">
    <vt:lpwstr>0x01010018F973192CB8624A990CE2393920AF1A</vt:lpwstr>
  </property>
</Properties>
</file>