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socialcarewales-my.sharepoint.com/personal/alexander_shore_socialcare_wales/Documents/Desktop/Forms/"/>
    </mc:Choice>
  </mc:AlternateContent>
  <xr:revisionPtr revIDLastSave="10" documentId="8_{E1BDBC39-9580-4295-B5B5-1340528CA734}" xr6:coauthVersionLast="47" xr6:coauthVersionMax="47" xr10:uidLastSave="{86C0CCD7-A1EB-4CC7-A426-CE663D692E00}"/>
  <bookViews>
    <workbookView xWindow="-120" yWindow="-120" windowWidth="24240" windowHeight="13020" xr2:uid="{00000000-000D-0000-FFFF-FFFF00000000}"/>
  </bookViews>
  <sheets>
    <sheet name="Cyfarwyddiadau" sheetId="3" r:id="rId1"/>
    <sheet name="Clawr Blaen" sheetId="2" r:id="rId2"/>
    <sheet name="Gwariant Dyddiol" sheetId="7" r:id="rId3"/>
    <sheet name="Cwestiynau Cyffredin" sheetId="4" r:id="rId4"/>
  </sheets>
  <definedNames>
    <definedName name="_xlnm._FilterDatabase" localSheetId="2" hidden="1">'Gwariant Dyddiol'!#REF!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7" l="1"/>
  <c r="J18" i="7"/>
  <c r="J21" i="7"/>
  <c r="J24" i="7"/>
  <c r="J27" i="7"/>
  <c r="J30" i="7"/>
  <c r="J33" i="7"/>
  <c r="K33" i="7"/>
  <c r="R33" i="7"/>
  <c r="J36" i="7"/>
  <c r="J39" i="7"/>
  <c r="J42" i="7"/>
  <c r="J45" i="7"/>
  <c r="J48" i="7"/>
  <c r="J51" i="7"/>
  <c r="J54" i="7"/>
  <c r="J57" i="7"/>
  <c r="K57" i="7"/>
  <c r="R57" i="7"/>
  <c r="J60" i="7"/>
  <c r="J66" i="7"/>
  <c r="J69" i="7"/>
  <c r="J72" i="7"/>
  <c r="J75" i="7"/>
  <c r="J78" i="7"/>
  <c r="J81" i="7"/>
  <c r="K81" i="7"/>
  <c r="R81" i="7"/>
  <c r="J84" i="7"/>
  <c r="J87" i="7"/>
  <c r="J90" i="7"/>
  <c r="J93" i="7"/>
  <c r="J96" i="7"/>
  <c r="J99" i="7"/>
  <c r="J102" i="7"/>
  <c r="J105" i="7"/>
  <c r="K105" i="7"/>
  <c r="R105" i="7"/>
  <c r="J108" i="7"/>
  <c r="J111" i="7"/>
  <c r="J114" i="7"/>
  <c r="J117" i="7"/>
  <c r="J120" i="7"/>
  <c r="J123" i="7"/>
  <c r="J126" i="7"/>
  <c r="J129" i="7"/>
  <c r="K129" i="7"/>
  <c r="R129" i="7"/>
  <c r="J132" i="7"/>
  <c r="J135" i="7"/>
  <c r="J141" i="7"/>
  <c r="J144" i="7"/>
  <c r="J147" i="7"/>
  <c r="J150" i="7"/>
  <c r="J153" i="7"/>
  <c r="K153" i="7"/>
  <c r="R153" i="7"/>
  <c r="J156" i="7"/>
  <c r="J159" i="7"/>
  <c r="J162" i="7"/>
  <c r="J165" i="7"/>
  <c r="J168" i="7"/>
  <c r="J171" i="7"/>
  <c r="J174" i="7"/>
  <c r="J177" i="7"/>
  <c r="K177" i="7"/>
  <c r="R177" i="7"/>
  <c r="J180" i="7"/>
  <c r="J183" i="7"/>
  <c r="J186" i="7"/>
  <c r="J189" i="7"/>
  <c r="J192" i="7"/>
  <c r="J195" i="7"/>
  <c r="J198" i="7"/>
  <c r="J201" i="7"/>
  <c r="K201" i="7"/>
  <c r="R201" i="7"/>
  <c r="J204" i="7"/>
  <c r="J207" i="7"/>
  <c r="J210" i="7"/>
  <c r="J213" i="7"/>
  <c r="J216" i="7"/>
  <c r="J219" i="7"/>
  <c r="J222" i="7"/>
  <c r="J225" i="7"/>
  <c r="K225" i="7"/>
  <c r="R225" i="7"/>
  <c r="J228" i="7"/>
  <c r="J231" i="7"/>
  <c r="J234" i="7"/>
  <c r="J237" i="7"/>
  <c r="J240" i="7"/>
  <c r="J243" i="7"/>
  <c r="J246" i="7"/>
  <c r="J249" i="7"/>
  <c r="K249" i="7"/>
  <c r="R249" i="7"/>
  <c r="J252" i="7"/>
  <c r="J255" i="7"/>
  <c r="J258" i="7"/>
  <c r="J261" i="7"/>
  <c r="J264" i="7"/>
  <c r="J267" i="7"/>
  <c r="J270" i="7"/>
  <c r="J273" i="7"/>
  <c r="K273" i="7"/>
  <c r="R273" i="7"/>
  <c r="J276" i="7"/>
  <c r="J279" i="7"/>
  <c r="J282" i="7"/>
  <c r="J285" i="7"/>
  <c r="J288" i="7"/>
  <c r="J291" i="7"/>
  <c r="J294" i="7"/>
  <c r="J297" i="7"/>
  <c r="K297" i="7"/>
  <c r="R297" i="7"/>
  <c r="J300" i="7"/>
  <c r="J303" i="7"/>
  <c r="J306" i="7"/>
  <c r="J309" i="7"/>
  <c r="F48" i="2"/>
  <c r="H46" i="2"/>
  <c r="F46" i="2"/>
  <c r="F74" i="7"/>
  <c r="F73" i="7"/>
  <c r="F72" i="7"/>
  <c r="F71" i="7"/>
  <c r="F70" i="7"/>
  <c r="F69" i="7"/>
  <c r="F68" i="7"/>
  <c r="F67" i="7"/>
  <c r="K66" i="7"/>
  <c r="R66" i="7"/>
  <c r="F66" i="7"/>
  <c r="K15" i="7"/>
  <c r="R15" i="7"/>
  <c r="K18" i="7"/>
  <c r="R18" i="7"/>
  <c r="K21" i="7"/>
  <c r="R21" i="7"/>
  <c r="K24" i="7"/>
  <c r="R24" i="7"/>
  <c r="K27" i="7"/>
  <c r="R27" i="7"/>
  <c r="K30" i="7"/>
  <c r="R30" i="7"/>
  <c r="K36" i="7"/>
  <c r="R36" i="7"/>
  <c r="K42" i="7"/>
  <c r="R42" i="7"/>
  <c r="K45" i="7"/>
  <c r="R45" i="7"/>
  <c r="K54" i="7"/>
  <c r="R54" i="7"/>
  <c r="K60" i="7"/>
  <c r="R60" i="7"/>
  <c r="K69" i="7"/>
  <c r="R69" i="7"/>
  <c r="K75" i="7"/>
  <c r="R75" i="7"/>
  <c r="K78" i="7"/>
  <c r="R78" i="7"/>
  <c r="K84" i="7"/>
  <c r="R84" i="7"/>
  <c r="K87" i="7"/>
  <c r="R87" i="7"/>
  <c r="K90" i="7"/>
  <c r="R90" i="7"/>
  <c r="K93" i="7"/>
  <c r="R93" i="7"/>
  <c r="K102" i="7"/>
  <c r="R102" i="7"/>
  <c r="K108" i="7"/>
  <c r="R108" i="7"/>
  <c r="K111" i="7"/>
  <c r="R111" i="7"/>
  <c r="K114" i="7"/>
  <c r="R114" i="7"/>
  <c r="K117" i="7"/>
  <c r="R117" i="7"/>
  <c r="K123" i="7"/>
  <c r="R123" i="7"/>
  <c r="K126" i="7"/>
  <c r="R126" i="7"/>
  <c r="K135" i="7"/>
  <c r="R135" i="7"/>
  <c r="K141" i="7"/>
  <c r="R141" i="7"/>
  <c r="K144" i="7"/>
  <c r="R144" i="7"/>
  <c r="K147" i="7"/>
  <c r="R147" i="7"/>
  <c r="K150" i="7"/>
  <c r="R150" i="7"/>
  <c r="K156" i="7"/>
  <c r="R156" i="7"/>
  <c r="K159" i="7"/>
  <c r="R159" i="7"/>
  <c r="K162" i="7"/>
  <c r="R162" i="7"/>
  <c r="K165" i="7"/>
  <c r="R165" i="7"/>
  <c r="K168" i="7"/>
  <c r="R168" i="7"/>
  <c r="K171" i="7"/>
  <c r="R171" i="7"/>
  <c r="K183" i="7"/>
  <c r="R183" i="7"/>
  <c r="K186" i="7"/>
  <c r="R186" i="7"/>
  <c r="K189" i="7"/>
  <c r="R189" i="7"/>
  <c r="K192" i="7"/>
  <c r="R192" i="7"/>
  <c r="K195" i="7"/>
  <c r="R195" i="7"/>
  <c r="K198" i="7"/>
  <c r="R198" i="7"/>
  <c r="K204" i="7"/>
  <c r="R204" i="7"/>
  <c r="K207" i="7"/>
  <c r="R207" i="7"/>
  <c r="K210" i="7"/>
  <c r="R210" i="7"/>
  <c r="K216" i="7"/>
  <c r="R216" i="7"/>
  <c r="K219" i="7"/>
  <c r="R219" i="7"/>
  <c r="K222" i="7"/>
  <c r="R222" i="7"/>
  <c r="K231" i="7"/>
  <c r="R231" i="7"/>
  <c r="K234" i="7"/>
  <c r="R234" i="7"/>
  <c r="K237" i="7"/>
  <c r="R237" i="7"/>
  <c r="K240" i="7"/>
  <c r="R240" i="7"/>
  <c r="K243" i="7"/>
  <c r="R243" i="7"/>
  <c r="K252" i="7"/>
  <c r="R252" i="7"/>
  <c r="K255" i="7"/>
  <c r="R255" i="7"/>
  <c r="K258" i="7"/>
  <c r="R258" i="7"/>
  <c r="K261" i="7"/>
  <c r="R261" i="7"/>
  <c r="K264" i="7"/>
  <c r="R264" i="7"/>
  <c r="K276" i="7"/>
  <c r="R276" i="7"/>
  <c r="K279" i="7"/>
  <c r="R279" i="7"/>
  <c r="K282" i="7"/>
  <c r="R282" i="7"/>
  <c r="K285" i="7"/>
  <c r="R285" i="7"/>
  <c r="K288" i="7"/>
  <c r="R288" i="7"/>
  <c r="K294" i="7"/>
  <c r="R294" i="7"/>
  <c r="K300" i="7"/>
  <c r="R300" i="7"/>
  <c r="K303" i="7"/>
  <c r="R303" i="7"/>
  <c r="K306" i="7"/>
  <c r="R306" i="7"/>
  <c r="K309" i="7"/>
  <c r="R309" i="7"/>
  <c r="F9" i="7"/>
  <c r="J9" i="7" s="1"/>
  <c r="K9" i="7" s="1"/>
  <c r="R9" i="7" s="1"/>
  <c r="N9" i="7"/>
  <c r="P9" i="7"/>
  <c r="F10" i="7"/>
  <c r="F11" i="7"/>
  <c r="F12" i="7"/>
  <c r="N12" i="7"/>
  <c r="P12" i="7"/>
  <c r="F13" i="7"/>
  <c r="F14" i="7"/>
  <c r="J12" i="7"/>
  <c r="K12" i="7"/>
  <c r="R12" i="7"/>
  <c r="F15" i="7"/>
  <c r="N15" i="7"/>
  <c r="P15" i="7"/>
  <c r="F16" i="7"/>
  <c r="F17" i="7"/>
  <c r="F18" i="7"/>
  <c r="N18" i="7"/>
  <c r="P18" i="7"/>
  <c r="F19" i="7"/>
  <c r="F20" i="7"/>
  <c r="F21" i="7"/>
  <c r="N21" i="7"/>
  <c r="P21" i="7"/>
  <c r="F22" i="7"/>
  <c r="F23" i="7"/>
  <c r="F24" i="7"/>
  <c r="N24" i="7"/>
  <c r="P24" i="7"/>
  <c r="F25" i="7"/>
  <c r="F26" i="7"/>
  <c r="F27" i="7"/>
  <c r="N27" i="7"/>
  <c r="P27" i="7"/>
  <c r="F28" i="7"/>
  <c r="F29" i="7"/>
  <c r="F30" i="7"/>
  <c r="N30" i="7"/>
  <c r="P30" i="7"/>
  <c r="F31" i="7"/>
  <c r="F32" i="7"/>
  <c r="F33" i="7"/>
  <c r="N33" i="7"/>
  <c r="P33" i="7"/>
  <c r="F34" i="7"/>
  <c r="F35" i="7"/>
  <c r="F36" i="7"/>
  <c r="N36" i="7"/>
  <c r="P36" i="7"/>
  <c r="F37" i="7"/>
  <c r="F38" i="7"/>
  <c r="F39" i="7"/>
  <c r="N39" i="7"/>
  <c r="P39" i="7"/>
  <c r="F40" i="7"/>
  <c r="F41" i="7"/>
  <c r="F42" i="7"/>
  <c r="N42" i="7"/>
  <c r="P42" i="7"/>
  <c r="F43" i="7"/>
  <c r="F44" i="7"/>
  <c r="F45" i="7"/>
  <c r="N45" i="7"/>
  <c r="P45" i="7"/>
  <c r="F46" i="7"/>
  <c r="F47" i="7"/>
  <c r="F48" i="7"/>
  <c r="N48" i="7"/>
  <c r="P48" i="7"/>
  <c r="F49" i="7"/>
  <c r="F50" i="7"/>
  <c r="F51" i="7"/>
  <c r="K51" i="7"/>
  <c r="R51" i="7"/>
  <c r="N51" i="7"/>
  <c r="P51" i="7"/>
  <c r="F52" i="7"/>
  <c r="F53" i="7"/>
  <c r="F54" i="7"/>
  <c r="N54" i="7"/>
  <c r="P54" i="7"/>
  <c r="F55" i="7"/>
  <c r="F56" i="7"/>
  <c r="F57" i="7"/>
  <c r="N57" i="7"/>
  <c r="P57" i="7"/>
  <c r="F58" i="7"/>
  <c r="F59" i="7"/>
  <c r="F60" i="7"/>
  <c r="N60" i="7"/>
  <c r="P60" i="7"/>
  <c r="F61" i="7"/>
  <c r="F62" i="7"/>
  <c r="F63" i="7"/>
  <c r="J63" i="7" s="1"/>
  <c r="K63" i="7" s="1"/>
  <c r="R63" i="7" s="1"/>
  <c r="N63" i="7"/>
  <c r="P63" i="7"/>
  <c r="F64" i="7"/>
  <c r="F65" i="7"/>
  <c r="N66" i="7"/>
  <c r="P66" i="7"/>
  <c r="N69" i="7"/>
  <c r="P69" i="7"/>
  <c r="K72" i="7"/>
  <c r="R72" i="7"/>
  <c r="N72" i="7"/>
  <c r="P72" i="7"/>
  <c r="F75" i="7"/>
  <c r="N75" i="7"/>
  <c r="P75" i="7"/>
  <c r="F76" i="7"/>
  <c r="F77" i="7"/>
  <c r="F78" i="7"/>
  <c r="N78" i="7"/>
  <c r="P78" i="7"/>
  <c r="F79" i="7"/>
  <c r="F80" i="7"/>
  <c r="F81" i="7"/>
  <c r="N81" i="7"/>
  <c r="P81" i="7"/>
  <c r="F82" i="7"/>
  <c r="F83" i="7"/>
  <c r="F84" i="7"/>
  <c r="N84" i="7"/>
  <c r="P84" i="7"/>
  <c r="F85" i="7"/>
  <c r="F86" i="7"/>
  <c r="F87" i="7"/>
  <c r="N87" i="7"/>
  <c r="P87" i="7"/>
  <c r="F88" i="7"/>
  <c r="F89" i="7"/>
  <c r="F90" i="7"/>
  <c r="N90" i="7"/>
  <c r="P90" i="7"/>
  <c r="F91" i="7"/>
  <c r="F92" i="7"/>
  <c r="F93" i="7"/>
  <c r="N93" i="7"/>
  <c r="P93" i="7"/>
  <c r="F94" i="7"/>
  <c r="F95" i="7"/>
  <c r="F96" i="7"/>
  <c r="N96" i="7"/>
  <c r="P96" i="7"/>
  <c r="F97" i="7"/>
  <c r="F98" i="7"/>
  <c r="F99" i="7"/>
  <c r="K99" i="7"/>
  <c r="R99" i="7"/>
  <c r="N99" i="7"/>
  <c r="P99" i="7"/>
  <c r="F100" i="7"/>
  <c r="F101" i="7"/>
  <c r="F102" i="7"/>
  <c r="N102" i="7"/>
  <c r="P102" i="7"/>
  <c r="F103" i="7"/>
  <c r="F104" i="7"/>
  <c r="F105" i="7"/>
  <c r="N105" i="7"/>
  <c r="P105" i="7"/>
  <c r="F106" i="7"/>
  <c r="F107" i="7"/>
  <c r="F108" i="7"/>
  <c r="N108" i="7"/>
  <c r="P108" i="7"/>
  <c r="F109" i="7"/>
  <c r="F110" i="7"/>
  <c r="F111" i="7"/>
  <c r="N111" i="7"/>
  <c r="P111" i="7"/>
  <c r="F112" i="7"/>
  <c r="F113" i="7"/>
  <c r="F114" i="7"/>
  <c r="N114" i="7"/>
  <c r="P114" i="7"/>
  <c r="F115" i="7"/>
  <c r="F116" i="7"/>
  <c r="F117" i="7"/>
  <c r="N117" i="7"/>
  <c r="P117" i="7"/>
  <c r="F118" i="7"/>
  <c r="F119" i="7"/>
  <c r="F120" i="7"/>
  <c r="N120" i="7"/>
  <c r="P120" i="7"/>
  <c r="F121" i="7"/>
  <c r="F122" i="7"/>
  <c r="F123" i="7"/>
  <c r="N123" i="7"/>
  <c r="P123" i="7"/>
  <c r="F124" i="7"/>
  <c r="F125" i="7"/>
  <c r="F126" i="7"/>
  <c r="N126" i="7"/>
  <c r="P126" i="7"/>
  <c r="F127" i="7"/>
  <c r="F128" i="7"/>
  <c r="F129" i="7"/>
  <c r="N129" i="7"/>
  <c r="P129" i="7"/>
  <c r="F130" i="7"/>
  <c r="F131" i="7"/>
  <c r="F132" i="7"/>
  <c r="K132" i="7"/>
  <c r="R132" i="7"/>
  <c r="N132" i="7"/>
  <c r="P132" i="7"/>
  <c r="F133" i="7"/>
  <c r="F134" i="7"/>
  <c r="F135" i="7"/>
  <c r="N135" i="7"/>
  <c r="P135" i="7"/>
  <c r="F136" i="7"/>
  <c r="F137" i="7"/>
  <c r="F138" i="7"/>
  <c r="J138" i="7" s="1"/>
  <c r="K138" i="7" s="1"/>
  <c r="R138" i="7" s="1"/>
  <c r="N138" i="7"/>
  <c r="P138" i="7"/>
  <c r="F139" i="7"/>
  <c r="F140" i="7"/>
  <c r="F141" i="7"/>
  <c r="N141" i="7"/>
  <c r="P141" i="7"/>
  <c r="F142" i="7"/>
  <c r="F143" i="7"/>
  <c r="F144" i="7"/>
  <c r="N144" i="7"/>
  <c r="P144" i="7"/>
  <c r="F145" i="7"/>
  <c r="F146" i="7"/>
  <c r="F147" i="7"/>
  <c r="N147" i="7"/>
  <c r="P147" i="7"/>
  <c r="F148" i="7"/>
  <c r="F149" i="7"/>
  <c r="F150" i="7"/>
  <c r="N150" i="7"/>
  <c r="P150" i="7"/>
  <c r="F151" i="7"/>
  <c r="F152" i="7"/>
  <c r="F153" i="7"/>
  <c r="N153" i="7"/>
  <c r="P153" i="7"/>
  <c r="F154" i="7"/>
  <c r="F155" i="7"/>
  <c r="F156" i="7"/>
  <c r="N156" i="7"/>
  <c r="P156" i="7"/>
  <c r="F157" i="7"/>
  <c r="F158" i="7"/>
  <c r="F159" i="7"/>
  <c r="N159" i="7"/>
  <c r="P159" i="7"/>
  <c r="F160" i="7"/>
  <c r="F161" i="7"/>
  <c r="F162" i="7"/>
  <c r="N162" i="7"/>
  <c r="P162" i="7"/>
  <c r="F163" i="7"/>
  <c r="F164" i="7"/>
  <c r="F165" i="7"/>
  <c r="N165" i="7"/>
  <c r="P165" i="7"/>
  <c r="F166" i="7"/>
  <c r="F167" i="7"/>
  <c r="F168" i="7"/>
  <c r="N168" i="7"/>
  <c r="P168" i="7"/>
  <c r="F169" i="7"/>
  <c r="F170" i="7"/>
  <c r="F171" i="7"/>
  <c r="N171" i="7"/>
  <c r="P171" i="7"/>
  <c r="F172" i="7"/>
  <c r="F173" i="7"/>
  <c r="F174" i="7"/>
  <c r="N174" i="7"/>
  <c r="P174" i="7"/>
  <c r="F175" i="7"/>
  <c r="F176" i="7"/>
  <c r="F177" i="7"/>
  <c r="N177" i="7"/>
  <c r="P177" i="7"/>
  <c r="F178" i="7"/>
  <c r="F179" i="7"/>
  <c r="F180" i="7"/>
  <c r="K180" i="7"/>
  <c r="R180" i="7"/>
  <c r="N180" i="7"/>
  <c r="P180" i="7"/>
  <c r="F181" i="7"/>
  <c r="F182" i="7"/>
  <c r="F183" i="7"/>
  <c r="N183" i="7"/>
  <c r="P183" i="7"/>
  <c r="F184" i="7"/>
  <c r="F185" i="7"/>
  <c r="F186" i="7"/>
  <c r="N186" i="7"/>
  <c r="P186" i="7"/>
  <c r="F187" i="7"/>
  <c r="F188" i="7"/>
  <c r="F189" i="7"/>
  <c r="N189" i="7"/>
  <c r="P189" i="7"/>
  <c r="F190" i="7"/>
  <c r="F191" i="7"/>
  <c r="F192" i="7"/>
  <c r="N192" i="7"/>
  <c r="P192" i="7"/>
  <c r="F193" i="7"/>
  <c r="F194" i="7"/>
  <c r="F195" i="7"/>
  <c r="N195" i="7"/>
  <c r="P195" i="7"/>
  <c r="F196" i="7"/>
  <c r="F197" i="7"/>
  <c r="F198" i="7"/>
  <c r="N198" i="7"/>
  <c r="P198" i="7"/>
  <c r="F199" i="7"/>
  <c r="F200" i="7"/>
  <c r="F201" i="7"/>
  <c r="N201" i="7"/>
  <c r="P201" i="7"/>
  <c r="F202" i="7"/>
  <c r="F203" i="7"/>
  <c r="F204" i="7"/>
  <c r="N204" i="7"/>
  <c r="P204" i="7"/>
  <c r="F205" i="7"/>
  <c r="F206" i="7"/>
  <c r="F207" i="7"/>
  <c r="N207" i="7"/>
  <c r="P207" i="7"/>
  <c r="F208" i="7"/>
  <c r="F209" i="7"/>
  <c r="F210" i="7"/>
  <c r="N210" i="7"/>
  <c r="P210" i="7"/>
  <c r="F211" i="7"/>
  <c r="F212" i="7"/>
  <c r="F213" i="7"/>
  <c r="K213" i="7"/>
  <c r="R213" i="7"/>
  <c r="N213" i="7"/>
  <c r="P213" i="7"/>
  <c r="F214" i="7"/>
  <c r="F215" i="7"/>
  <c r="F216" i="7"/>
  <c r="N216" i="7"/>
  <c r="P216" i="7"/>
  <c r="F217" i="7"/>
  <c r="F218" i="7"/>
  <c r="F219" i="7"/>
  <c r="N219" i="7"/>
  <c r="P219" i="7"/>
  <c r="F220" i="7"/>
  <c r="F221" i="7"/>
  <c r="F222" i="7"/>
  <c r="N222" i="7"/>
  <c r="P222" i="7"/>
  <c r="F223" i="7"/>
  <c r="F224" i="7"/>
  <c r="F225" i="7"/>
  <c r="N225" i="7"/>
  <c r="P225" i="7"/>
  <c r="F226" i="7"/>
  <c r="F227" i="7"/>
  <c r="F228" i="7"/>
  <c r="K228" i="7"/>
  <c r="R228" i="7"/>
  <c r="N228" i="7"/>
  <c r="P228" i="7"/>
  <c r="F229" i="7"/>
  <c r="F230" i="7"/>
  <c r="F231" i="7"/>
  <c r="N231" i="7"/>
  <c r="P231" i="7"/>
  <c r="F232" i="7"/>
  <c r="F233" i="7"/>
  <c r="F234" i="7"/>
  <c r="N234" i="7"/>
  <c r="P234" i="7"/>
  <c r="F235" i="7"/>
  <c r="F236" i="7"/>
  <c r="F237" i="7"/>
  <c r="N237" i="7"/>
  <c r="P237" i="7"/>
  <c r="F238" i="7"/>
  <c r="F239" i="7"/>
  <c r="F240" i="7"/>
  <c r="N240" i="7"/>
  <c r="P240" i="7"/>
  <c r="F241" i="7"/>
  <c r="F242" i="7"/>
  <c r="F243" i="7"/>
  <c r="N243" i="7"/>
  <c r="P243" i="7"/>
  <c r="F244" i="7"/>
  <c r="F245" i="7"/>
  <c r="F246" i="7"/>
  <c r="K246" i="7"/>
  <c r="R246" i="7"/>
  <c r="N246" i="7"/>
  <c r="P246" i="7"/>
  <c r="F247" i="7"/>
  <c r="F248" i="7"/>
  <c r="F249" i="7"/>
  <c r="N249" i="7"/>
  <c r="P249" i="7"/>
  <c r="F250" i="7"/>
  <c r="F251" i="7"/>
  <c r="F252" i="7"/>
  <c r="N252" i="7"/>
  <c r="P252" i="7"/>
  <c r="F253" i="7"/>
  <c r="F254" i="7"/>
  <c r="F255" i="7"/>
  <c r="N255" i="7"/>
  <c r="P255" i="7"/>
  <c r="F256" i="7"/>
  <c r="F257" i="7"/>
  <c r="F258" i="7"/>
  <c r="N258" i="7"/>
  <c r="P258" i="7"/>
  <c r="F259" i="7"/>
  <c r="F260" i="7"/>
  <c r="F261" i="7"/>
  <c r="N261" i="7"/>
  <c r="P261" i="7"/>
  <c r="F262" i="7"/>
  <c r="F263" i="7"/>
  <c r="F264" i="7"/>
  <c r="N264" i="7"/>
  <c r="P264" i="7"/>
  <c r="F265" i="7"/>
  <c r="F266" i="7"/>
  <c r="F267" i="7"/>
  <c r="K267" i="7"/>
  <c r="R267" i="7"/>
  <c r="N267" i="7"/>
  <c r="P267" i="7"/>
  <c r="F268" i="7"/>
  <c r="F269" i="7"/>
  <c r="F270" i="7"/>
  <c r="K270" i="7"/>
  <c r="R270" i="7"/>
  <c r="N270" i="7"/>
  <c r="P270" i="7"/>
  <c r="F271" i="7"/>
  <c r="F272" i="7"/>
  <c r="F273" i="7"/>
  <c r="N273" i="7"/>
  <c r="P273" i="7"/>
  <c r="F274" i="7"/>
  <c r="F275" i="7"/>
  <c r="F276" i="7"/>
  <c r="N276" i="7"/>
  <c r="P276" i="7"/>
  <c r="F277" i="7"/>
  <c r="F278" i="7"/>
  <c r="F279" i="7"/>
  <c r="N279" i="7"/>
  <c r="P279" i="7"/>
  <c r="F280" i="7"/>
  <c r="F281" i="7"/>
  <c r="F282" i="7"/>
  <c r="N282" i="7"/>
  <c r="P282" i="7"/>
  <c r="F283" i="7"/>
  <c r="F284" i="7"/>
  <c r="F285" i="7"/>
  <c r="N285" i="7"/>
  <c r="P285" i="7"/>
  <c r="F286" i="7"/>
  <c r="F287" i="7"/>
  <c r="F288" i="7"/>
  <c r="N288" i="7"/>
  <c r="P288" i="7"/>
  <c r="F289" i="7"/>
  <c r="F290" i="7"/>
  <c r="F291" i="7"/>
  <c r="K291" i="7"/>
  <c r="R291" i="7"/>
  <c r="N291" i="7"/>
  <c r="P291" i="7"/>
  <c r="F292" i="7"/>
  <c r="F293" i="7"/>
  <c r="F294" i="7"/>
  <c r="N294" i="7"/>
  <c r="P294" i="7"/>
  <c r="F295" i="7"/>
  <c r="F296" i="7"/>
  <c r="F297" i="7"/>
  <c r="N297" i="7"/>
  <c r="P297" i="7"/>
  <c r="F298" i="7"/>
  <c r="F299" i="7"/>
  <c r="F300" i="7"/>
  <c r="N300" i="7"/>
  <c r="P300" i="7"/>
  <c r="F301" i="7"/>
  <c r="F302" i="7"/>
  <c r="F303" i="7"/>
  <c r="N303" i="7"/>
  <c r="P303" i="7"/>
  <c r="F304" i="7"/>
  <c r="F305" i="7"/>
  <c r="F306" i="7"/>
  <c r="N306" i="7"/>
  <c r="P306" i="7"/>
  <c r="F307" i="7"/>
  <c r="F308" i="7"/>
  <c r="F309" i="7"/>
  <c r="N309" i="7"/>
  <c r="P309" i="7"/>
  <c r="F310" i="7"/>
  <c r="F311" i="7"/>
  <c r="F312" i="7"/>
  <c r="J312" i="7" s="1"/>
  <c r="K312" i="7" s="1"/>
  <c r="R312" i="7" s="1"/>
  <c r="N312" i="7"/>
  <c r="P312" i="7"/>
  <c r="F313" i="7"/>
  <c r="F314" i="7"/>
  <c r="K174" i="7"/>
  <c r="R174" i="7"/>
  <c r="K39" i="7"/>
  <c r="R39" i="7"/>
  <c r="K120" i="7"/>
  <c r="R120" i="7"/>
  <c r="K96" i="7"/>
  <c r="R96" i="7"/>
  <c r="K48" i="7"/>
  <c r="R48" i="7"/>
  <c r="R4" i="7" l="1"/>
  <c r="F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Shore</author>
  </authors>
  <commentList>
    <comment ref="E25" authorId="0" shapeId="0" xr:uid="{00000000-0006-0000-0100-000001000000}">
      <text>
        <r>
          <rPr>
            <sz val="9"/>
            <color indexed="81"/>
            <rFont val="Tahoma"/>
            <family val="2"/>
          </rPr>
          <t>Gwnewch yn siŵr eich bod wedi darllen cynnwys y tabiau Cyfarwyddiadau a'r Cwestiynau Cyffredin isod cyn llenwi'r ffurflen hon.</t>
        </r>
      </text>
    </comment>
    <comment ref="E27" authorId="0" shapeId="0" xr:uid="{00000000-0006-0000-0100-000002000000}">
      <text>
        <r>
          <rPr>
            <sz val="9"/>
            <color indexed="81"/>
            <rFont val="Tahoma"/>
            <family val="2"/>
          </rPr>
          <t xml:space="preserve">Dyma'r rhif sy'n ymddangos ar eich e-bost hysbysiad bwrsariaeth.
</t>
        </r>
      </text>
    </comment>
    <comment ref="E29" authorId="0" shapeId="0" xr:uid="{00000000-0006-0000-0100-000003000000}">
      <text>
        <r>
          <rPr>
            <sz val="9"/>
            <color indexed="81"/>
            <rFont val="Tahoma"/>
            <family val="2"/>
          </rPr>
          <t>Unwaith y bydd y Tîm Ariannu Myfyrwyr a Grantiau wedi derbyn eich ffurflen hawlio costau teithio gan eich goruchwylydd Cyfle Dysgu Ymarfer, byddwn yn anfon e-bost i chi.</t>
        </r>
      </text>
    </comment>
    <comment ref="E31" authorId="0" shapeId="0" xr:uid="{00000000-0006-0000-0100-000004000000}">
      <text>
        <r>
          <rPr>
            <sz val="9"/>
            <color indexed="81"/>
            <rFont val="Tahoma"/>
            <family val="2"/>
          </rPr>
          <t xml:space="preserve">Enw eich Prifysgol neu Goleg.
</t>
        </r>
      </text>
    </comment>
    <comment ref="E39" authorId="0" shapeId="0" xr:uid="{00000000-0006-0000-0100-000005000000}">
      <text>
        <r>
          <rPr>
            <sz val="9"/>
            <color indexed="81"/>
            <rFont val="Tahoma"/>
            <family val="2"/>
          </rPr>
          <t xml:space="preserve">Os yw'n wahanol i'ch cyfeiriad cartref parhaol
</t>
        </r>
      </text>
    </comment>
    <comment ref="E41" authorId="0" shapeId="0" xr:uid="{00000000-0006-0000-0100-000006000000}">
      <text>
        <r>
          <rPr>
            <sz val="9"/>
            <color indexed="81"/>
            <rFont val="Tahoma"/>
            <family val="2"/>
          </rPr>
          <t xml:space="preserve">Os bydd eich ffurflen gais am lety wedi ei gymeradwyo gan y Tîm Ariannu Myfyrwyr a Grantiau, rhowch gyfeiriad eich llety rhent neu G + B.
</t>
        </r>
      </text>
    </comment>
    <comment ref="E43" authorId="0" shapeId="0" xr:uid="{00000000-0006-0000-0100-000007000000}">
      <text>
        <r>
          <rPr>
            <sz val="9"/>
            <color indexed="81"/>
            <rFont val="Tahoma"/>
            <family val="2"/>
          </rPr>
          <t xml:space="preserve"> e.e. 20, 30, 80, 90 neu 100
</t>
        </r>
      </text>
    </comment>
    <comment ref="B50" authorId="0" shapeId="0" xr:uid="{00000000-0006-0000-0100-000008000000}">
      <text>
        <r>
          <rPr>
            <sz val="9"/>
            <color indexed="81"/>
            <rFont val="Tahoma"/>
            <family val="2"/>
          </rPr>
          <t>Darllenwch adran 3.1 o'r Cynllun Teithio</t>
        </r>
        <r>
          <rPr>
            <sz val="9"/>
            <color indexed="81"/>
            <rFont val="Tahoma"/>
            <family val="2"/>
          </rPr>
          <t xml:space="preserve">
20 diwrnod = £150
30 diwrnod = £225
80 diwrnod = £600
90 diwrnod = £675
100 diwrnod = £750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Meirion Hughes</author>
    <author>Alexander Shore</author>
  </authors>
  <commentList>
    <comment ref="E3" authorId="0" shapeId="0" xr:uid="{00000000-0006-0000-0200-000001000000}">
      <text>
        <r>
          <rPr>
            <b/>
            <sz val="9"/>
            <color indexed="81"/>
            <rFont val="Tahoma"/>
            <family val="2"/>
          </rPr>
          <t>Peidiwch â rhoi eich enw yma.</t>
        </r>
      </text>
    </comment>
    <comment ref="E4" authorId="0" shapeId="0" xr:uid="{00000000-0006-0000-0200-000002000000}">
      <text>
        <r>
          <rPr>
            <b/>
            <sz val="9"/>
            <color indexed="81"/>
            <rFont val="Tahoma"/>
            <family val="2"/>
          </rPr>
          <t>Peidiwch â rhoi eich enw yma.</t>
        </r>
        <r>
          <rPr>
            <b/>
            <sz val="8"/>
            <color indexed="81"/>
            <rFont val="Tahoma"/>
            <family val="2"/>
          </rPr>
          <t xml:space="preserve">
</t>
        </r>
      </text>
    </comment>
    <comment ref="B9" authorId="1" shapeId="0" xr:uid="{00000000-0006-0000-0200-000003000000}">
      <text>
        <r>
          <rPr>
            <b/>
            <sz val="9"/>
            <color indexed="81"/>
            <rFont val="Tahoma"/>
            <family val="2"/>
          </rPr>
          <t>Defnyddiwch
dd/mm/bb</t>
        </r>
        <r>
          <rPr>
            <sz val="9"/>
            <color indexed="81"/>
            <rFont val="Tahoma"/>
            <family val="2"/>
          </rPr>
          <t xml:space="preserve">
</t>
        </r>
      </text>
    </comment>
    <comment ref="G9" authorId="1" shapeId="0" xr:uid="{00000000-0006-0000-0200-000004000000}">
      <text>
        <r>
          <rPr>
            <b/>
            <sz val="9"/>
            <color indexed="81"/>
            <rFont val="Tahoma"/>
            <family val="2"/>
          </rPr>
          <t>Anfonwch derbynneb</t>
        </r>
      </text>
    </comment>
    <comment ref="H9" authorId="1" shapeId="0" xr:uid="{00000000-0006-0000-0200-000005000000}">
      <text>
        <r>
          <rPr>
            <b/>
            <sz val="9"/>
            <color indexed="81"/>
            <rFont val="Tahoma"/>
            <family val="2"/>
          </rPr>
          <t>Anfonwch derbynneb</t>
        </r>
      </text>
    </comment>
    <comment ref="L9" authorId="1" shapeId="0" xr:uid="{00000000-0006-0000-0200-000006000000}">
      <text>
        <r>
          <rPr>
            <b/>
            <sz val="9"/>
            <color indexed="81"/>
            <rFont val="Tahoma"/>
            <family val="2"/>
          </rPr>
          <t>Anfonwch derbynneb</t>
        </r>
      </text>
    </comment>
    <comment ref="Q9" authorId="1" shapeId="0" xr:uid="{00000000-0006-0000-0200-000007000000}">
      <text>
        <r>
          <rPr>
            <b/>
            <sz val="9"/>
            <color indexed="81"/>
            <rFont val="Tahoma"/>
            <family val="2"/>
          </rPr>
          <t>Anfonwch derbynneb
 - dim ond costau tollau, twneli a bont. Dim bwyd a diod.</t>
        </r>
      </text>
    </comment>
    <comment ref="B12" authorId="1" shapeId="0" xr:uid="{00000000-0006-0000-0200-000008000000}">
      <text>
        <r>
          <rPr>
            <b/>
            <sz val="9"/>
            <color indexed="81"/>
            <rFont val="Tahoma"/>
            <family val="2"/>
          </rPr>
          <t>Defnyddiwch
dd/mm/bb</t>
        </r>
        <r>
          <rPr>
            <sz val="9"/>
            <color indexed="81"/>
            <rFont val="Tahoma"/>
            <family val="2"/>
          </rPr>
          <t xml:space="preserve">
</t>
        </r>
      </text>
    </comment>
    <comment ref="G12" authorId="1" shapeId="0" xr:uid="{00000000-0006-0000-0200-000009000000}">
      <text>
        <r>
          <rPr>
            <b/>
            <sz val="9"/>
            <color indexed="81"/>
            <rFont val="Tahoma"/>
            <family val="2"/>
          </rPr>
          <t>Anfonwch derbynneb</t>
        </r>
      </text>
    </comment>
    <comment ref="H12" authorId="1" shapeId="0" xr:uid="{00000000-0006-0000-0200-00000A000000}">
      <text>
        <r>
          <rPr>
            <b/>
            <sz val="9"/>
            <color indexed="81"/>
            <rFont val="Tahoma"/>
            <family val="2"/>
          </rPr>
          <t>Anfonwch derbynneb</t>
        </r>
      </text>
    </comment>
    <comment ref="L12" authorId="1" shapeId="0" xr:uid="{00000000-0006-0000-0200-00000B000000}">
      <text>
        <r>
          <rPr>
            <b/>
            <sz val="9"/>
            <color indexed="81"/>
            <rFont val="Tahoma"/>
            <family val="2"/>
          </rPr>
          <t>Anfonwch derbynneb</t>
        </r>
      </text>
    </comment>
    <comment ref="Q12" authorId="1" shapeId="0" xr:uid="{C02D7D30-4BEA-429D-9C4D-6C13B1E08CE2}">
      <text>
        <r>
          <rPr>
            <b/>
            <sz val="9"/>
            <color indexed="81"/>
            <rFont val="Tahoma"/>
            <family val="2"/>
          </rPr>
          <t>Anfonwch derbynneb
 - dim ond costau tollau, twneli a bont. Dim bwyd a diod.</t>
        </r>
      </text>
    </comment>
    <comment ref="B15" authorId="1" shapeId="0" xr:uid="{00000000-0006-0000-0200-00000D000000}">
      <text>
        <r>
          <rPr>
            <b/>
            <sz val="9"/>
            <color indexed="81"/>
            <rFont val="Tahoma"/>
            <family val="2"/>
          </rPr>
          <t>Defnyddiwch
dd/mm/bb</t>
        </r>
        <r>
          <rPr>
            <sz val="9"/>
            <color indexed="81"/>
            <rFont val="Tahoma"/>
            <family val="2"/>
          </rPr>
          <t xml:space="preserve">
</t>
        </r>
      </text>
    </comment>
    <comment ref="G15" authorId="1" shapeId="0" xr:uid="{00000000-0006-0000-0200-00000E000000}">
      <text>
        <r>
          <rPr>
            <b/>
            <sz val="9"/>
            <color indexed="81"/>
            <rFont val="Tahoma"/>
            <family val="2"/>
          </rPr>
          <t>Anfonwch derbynneb</t>
        </r>
      </text>
    </comment>
    <comment ref="H15" authorId="1" shapeId="0" xr:uid="{00000000-0006-0000-0200-00000F000000}">
      <text>
        <r>
          <rPr>
            <b/>
            <sz val="9"/>
            <color indexed="81"/>
            <rFont val="Tahoma"/>
            <family val="2"/>
          </rPr>
          <t>Anfonwch derbynneb</t>
        </r>
      </text>
    </comment>
    <comment ref="L15" authorId="1" shapeId="0" xr:uid="{00000000-0006-0000-0200-000010000000}">
      <text>
        <r>
          <rPr>
            <b/>
            <sz val="9"/>
            <color indexed="81"/>
            <rFont val="Tahoma"/>
            <family val="2"/>
          </rPr>
          <t>Anfonwch derbynneb</t>
        </r>
      </text>
    </comment>
    <comment ref="Q15" authorId="1" shapeId="0" xr:uid="{F9A26F13-6456-4A88-8D09-46D0BA124296}">
      <text>
        <r>
          <rPr>
            <b/>
            <sz val="9"/>
            <color indexed="81"/>
            <rFont val="Tahoma"/>
            <family val="2"/>
          </rPr>
          <t>Anfonwch derbynneb
 - dim ond costau tollau, twneli a bont. Dim bwyd a diod.</t>
        </r>
      </text>
    </comment>
    <comment ref="B18" authorId="1" shapeId="0" xr:uid="{00000000-0006-0000-0200-000012000000}">
      <text>
        <r>
          <rPr>
            <b/>
            <sz val="9"/>
            <color indexed="81"/>
            <rFont val="Tahoma"/>
            <family val="2"/>
          </rPr>
          <t>Defnyddiwch
dd/mm/bb</t>
        </r>
        <r>
          <rPr>
            <sz val="9"/>
            <color indexed="81"/>
            <rFont val="Tahoma"/>
            <family val="2"/>
          </rPr>
          <t xml:space="preserve">
</t>
        </r>
      </text>
    </comment>
    <comment ref="G18" authorId="1" shapeId="0" xr:uid="{00000000-0006-0000-0200-000013000000}">
      <text>
        <r>
          <rPr>
            <b/>
            <sz val="9"/>
            <color indexed="81"/>
            <rFont val="Tahoma"/>
            <family val="2"/>
          </rPr>
          <t>Anfonwch derbynneb</t>
        </r>
      </text>
    </comment>
    <comment ref="H18" authorId="1" shapeId="0" xr:uid="{00000000-0006-0000-0200-000014000000}">
      <text>
        <r>
          <rPr>
            <b/>
            <sz val="9"/>
            <color indexed="81"/>
            <rFont val="Tahoma"/>
            <family val="2"/>
          </rPr>
          <t>Anfonwch derbynneb</t>
        </r>
      </text>
    </comment>
    <comment ref="L18" authorId="1" shapeId="0" xr:uid="{00000000-0006-0000-0200-000015000000}">
      <text>
        <r>
          <rPr>
            <b/>
            <sz val="9"/>
            <color indexed="81"/>
            <rFont val="Tahoma"/>
            <family val="2"/>
          </rPr>
          <t>Anfonwch derbynneb</t>
        </r>
      </text>
    </comment>
    <comment ref="Q18" authorId="1" shapeId="0" xr:uid="{923B3E71-BC6C-4121-9662-1800DF12547A}">
      <text>
        <r>
          <rPr>
            <b/>
            <sz val="9"/>
            <color indexed="81"/>
            <rFont val="Tahoma"/>
            <family val="2"/>
          </rPr>
          <t>Anfonwch derbynneb
 - dim ond costau tollau, twneli a bont. Dim bwyd a diod.</t>
        </r>
      </text>
    </comment>
    <comment ref="B21" authorId="1" shapeId="0" xr:uid="{00000000-0006-0000-0200-000017000000}">
      <text>
        <r>
          <rPr>
            <b/>
            <sz val="9"/>
            <color indexed="81"/>
            <rFont val="Tahoma"/>
            <family val="2"/>
          </rPr>
          <t>Defnyddiwch
dd/mm/bb</t>
        </r>
        <r>
          <rPr>
            <sz val="9"/>
            <color indexed="81"/>
            <rFont val="Tahoma"/>
            <family val="2"/>
          </rPr>
          <t xml:space="preserve">
</t>
        </r>
      </text>
    </comment>
    <comment ref="G21" authorId="1" shapeId="0" xr:uid="{00000000-0006-0000-0200-000018000000}">
      <text>
        <r>
          <rPr>
            <b/>
            <sz val="9"/>
            <color indexed="81"/>
            <rFont val="Tahoma"/>
            <family val="2"/>
          </rPr>
          <t>Anfonwch derbynneb</t>
        </r>
      </text>
    </comment>
    <comment ref="H21" authorId="1" shapeId="0" xr:uid="{00000000-0006-0000-0200-000019000000}">
      <text>
        <r>
          <rPr>
            <b/>
            <sz val="9"/>
            <color indexed="81"/>
            <rFont val="Tahoma"/>
            <family val="2"/>
          </rPr>
          <t>Anfonwch derbynneb</t>
        </r>
      </text>
    </comment>
    <comment ref="L21" authorId="1" shapeId="0" xr:uid="{00000000-0006-0000-0200-00001A000000}">
      <text>
        <r>
          <rPr>
            <b/>
            <sz val="9"/>
            <color indexed="81"/>
            <rFont val="Tahoma"/>
            <family val="2"/>
          </rPr>
          <t>Anfonwch derbynneb</t>
        </r>
      </text>
    </comment>
    <comment ref="Q21" authorId="1" shapeId="0" xr:uid="{5A453F57-FDFE-4E11-9EDF-1B10756B8F7B}">
      <text>
        <r>
          <rPr>
            <b/>
            <sz val="9"/>
            <color indexed="81"/>
            <rFont val="Tahoma"/>
            <family val="2"/>
          </rPr>
          <t>Anfonwch derbynneb
 - dim ond costau tollau, twneli a bont. Dim bwyd a diod.</t>
        </r>
      </text>
    </comment>
    <comment ref="B24" authorId="1" shapeId="0" xr:uid="{00000000-0006-0000-0200-00001C000000}">
      <text>
        <r>
          <rPr>
            <b/>
            <sz val="9"/>
            <color indexed="81"/>
            <rFont val="Tahoma"/>
            <family val="2"/>
          </rPr>
          <t>Defnyddiwch
dd/mm/bb</t>
        </r>
        <r>
          <rPr>
            <sz val="9"/>
            <color indexed="81"/>
            <rFont val="Tahoma"/>
            <family val="2"/>
          </rPr>
          <t xml:space="preserve">
</t>
        </r>
      </text>
    </comment>
    <comment ref="G24" authorId="1" shapeId="0" xr:uid="{00000000-0006-0000-0200-00001D000000}">
      <text>
        <r>
          <rPr>
            <b/>
            <sz val="9"/>
            <color indexed="81"/>
            <rFont val="Tahoma"/>
            <family val="2"/>
          </rPr>
          <t>Anfonwch derbynneb</t>
        </r>
      </text>
    </comment>
    <comment ref="H24" authorId="1" shapeId="0" xr:uid="{00000000-0006-0000-0200-00001E000000}">
      <text>
        <r>
          <rPr>
            <b/>
            <sz val="9"/>
            <color indexed="81"/>
            <rFont val="Tahoma"/>
            <family val="2"/>
          </rPr>
          <t>Anfonwch derbynneb</t>
        </r>
      </text>
    </comment>
    <comment ref="L24" authorId="1" shapeId="0" xr:uid="{00000000-0006-0000-0200-00001F000000}">
      <text>
        <r>
          <rPr>
            <b/>
            <sz val="9"/>
            <color indexed="81"/>
            <rFont val="Tahoma"/>
            <family val="2"/>
          </rPr>
          <t>Anfonwch derbynneb</t>
        </r>
      </text>
    </comment>
    <comment ref="Q24" authorId="1" shapeId="0" xr:uid="{CC57260D-D129-4C70-B466-0B6B5E85B9DE}">
      <text>
        <r>
          <rPr>
            <b/>
            <sz val="9"/>
            <color indexed="81"/>
            <rFont val="Tahoma"/>
            <family val="2"/>
          </rPr>
          <t>Anfonwch derbynneb
 - dim ond costau tollau, twneli a bont. Dim bwyd a diod.</t>
        </r>
      </text>
    </comment>
    <comment ref="B27" authorId="1" shapeId="0" xr:uid="{00000000-0006-0000-0200-000021000000}">
      <text>
        <r>
          <rPr>
            <b/>
            <sz val="9"/>
            <color indexed="81"/>
            <rFont val="Tahoma"/>
            <family val="2"/>
          </rPr>
          <t>Defnyddiwch
dd/mm/bb</t>
        </r>
        <r>
          <rPr>
            <sz val="9"/>
            <color indexed="81"/>
            <rFont val="Tahoma"/>
            <family val="2"/>
          </rPr>
          <t xml:space="preserve">
</t>
        </r>
      </text>
    </comment>
    <comment ref="G27" authorId="1" shapeId="0" xr:uid="{00000000-0006-0000-0200-000022000000}">
      <text>
        <r>
          <rPr>
            <b/>
            <sz val="9"/>
            <color indexed="81"/>
            <rFont val="Tahoma"/>
            <family val="2"/>
          </rPr>
          <t>Anfonwch derbynneb</t>
        </r>
      </text>
    </comment>
    <comment ref="H27" authorId="1" shapeId="0" xr:uid="{00000000-0006-0000-0200-000023000000}">
      <text>
        <r>
          <rPr>
            <b/>
            <sz val="9"/>
            <color indexed="81"/>
            <rFont val="Tahoma"/>
            <family val="2"/>
          </rPr>
          <t>Anfonwch derbynneb</t>
        </r>
      </text>
    </comment>
    <comment ref="L27" authorId="1" shapeId="0" xr:uid="{00000000-0006-0000-0200-000024000000}">
      <text>
        <r>
          <rPr>
            <b/>
            <sz val="9"/>
            <color indexed="81"/>
            <rFont val="Tahoma"/>
            <family val="2"/>
          </rPr>
          <t>Anfonwch derbynneb</t>
        </r>
      </text>
    </comment>
    <comment ref="Q27" authorId="1" shapeId="0" xr:uid="{608A60AB-25F6-449E-901A-7E101AD36823}">
      <text>
        <r>
          <rPr>
            <b/>
            <sz val="9"/>
            <color indexed="81"/>
            <rFont val="Tahoma"/>
            <family val="2"/>
          </rPr>
          <t>Anfonwch derbynneb
 - dim ond costau tollau, twneli a bont. Dim bwyd a diod.</t>
        </r>
      </text>
    </comment>
    <comment ref="B30" authorId="1" shapeId="0" xr:uid="{00000000-0006-0000-0200-000026000000}">
      <text>
        <r>
          <rPr>
            <b/>
            <sz val="9"/>
            <color indexed="81"/>
            <rFont val="Tahoma"/>
            <family val="2"/>
          </rPr>
          <t>Defnyddiwch
dd/mm/bb</t>
        </r>
        <r>
          <rPr>
            <sz val="9"/>
            <color indexed="81"/>
            <rFont val="Tahoma"/>
            <family val="2"/>
          </rPr>
          <t xml:space="preserve">
</t>
        </r>
      </text>
    </comment>
    <comment ref="G30" authorId="1" shapeId="0" xr:uid="{00000000-0006-0000-0200-000027000000}">
      <text>
        <r>
          <rPr>
            <b/>
            <sz val="9"/>
            <color indexed="81"/>
            <rFont val="Tahoma"/>
            <family val="2"/>
          </rPr>
          <t>Anfonwch derbynneb</t>
        </r>
      </text>
    </comment>
    <comment ref="H30" authorId="1" shapeId="0" xr:uid="{00000000-0006-0000-0200-000028000000}">
      <text>
        <r>
          <rPr>
            <b/>
            <sz val="9"/>
            <color indexed="81"/>
            <rFont val="Tahoma"/>
            <family val="2"/>
          </rPr>
          <t>Anfonwch derbynneb</t>
        </r>
      </text>
    </comment>
    <comment ref="L30" authorId="1" shapeId="0" xr:uid="{00000000-0006-0000-0200-000029000000}">
      <text>
        <r>
          <rPr>
            <b/>
            <sz val="9"/>
            <color indexed="81"/>
            <rFont val="Tahoma"/>
            <family val="2"/>
          </rPr>
          <t>Anfonwch derbynneb</t>
        </r>
      </text>
    </comment>
    <comment ref="Q30" authorId="1" shapeId="0" xr:uid="{F31D5C1C-F72D-407B-A2DF-9BDC85E3DD60}">
      <text>
        <r>
          <rPr>
            <b/>
            <sz val="9"/>
            <color indexed="81"/>
            <rFont val="Tahoma"/>
            <family val="2"/>
          </rPr>
          <t>Anfonwch derbynneb
 - dim ond costau tollau, twneli a bont. Dim bwyd a diod.</t>
        </r>
      </text>
    </comment>
    <comment ref="B33" authorId="1" shapeId="0" xr:uid="{00000000-0006-0000-0200-00002B000000}">
      <text>
        <r>
          <rPr>
            <b/>
            <sz val="9"/>
            <color indexed="81"/>
            <rFont val="Tahoma"/>
            <family val="2"/>
          </rPr>
          <t>Defnyddiwch
dd/mm/bb</t>
        </r>
        <r>
          <rPr>
            <sz val="9"/>
            <color indexed="81"/>
            <rFont val="Tahoma"/>
            <family val="2"/>
          </rPr>
          <t xml:space="preserve">
</t>
        </r>
      </text>
    </comment>
    <comment ref="G33" authorId="1" shapeId="0" xr:uid="{00000000-0006-0000-0200-00002C000000}">
      <text>
        <r>
          <rPr>
            <b/>
            <sz val="9"/>
            <color indexed="81"/>
            <rFont val="Tahoma"/>
            <family val="2"/>
          </rPr>
          <t>Anfonwch derbynneb</t>
        </r>
      </text>
    </comment>
    <comment ref="H33" authorId="1" shapeId="0" xr:uid="{00000000-0006-0000-0200-00002D000000}">
      <text>
        <r>
          <rPr>
            <b/>
            <sz val="9"/>
            <color indexed="81"/>
            <rFont val="Tahoma"/>
            <family val="2"/>
          </rPr>
          <t>Anfonwch derbynneb</t>
        </r>
      </text>
    </comment>
    <comment ref="L33" authorId="1" shapeId="0" xr:uid="{00000000-0006-0000-0200-00002E000000}">
      <text>
        <r>
          <rPr>
            <b/>
            <sz val="9"/>
            <color indexed="81"/>
            <rFont val="Tahoma"/>
            <family val="2"/>
          </rPr>
          <t>Anfonwch derbynneb</t>
        </r>
      </text>
    </comment>
    <comment ref="Q33" authorId="1" shapeId="0" xr:uid="{73B3617F-7E7B-4863-B373-DD3B5F64360F}">
      <text>
        <r>
          <rPr>
            <b/>
            <sz val="9"/>
            <color indexed="81"/>
            <rFont val="Tahoma"/>
            <family val="2"/>
          </rPr>
          <t>Anfonwch derbynneb
 - dim ond costau tollau, twneli a bont. Dim bwyd a diod.</t>
        </r>
      </text>
    </comment>
    <comment ref="B36" authorId="1" shapeId="0" xr:uid="{00000000-0006-0000-0200-000030000000}">
      <text>
        <r>
          <rPr>
            <b/>
            <sz val="9"/>
            <color indexed="81"/>
            <rFont val="Tahoma"/>
            <family val="2"/>
          </rPr>
          <t>Defnyddiwch
dd/mm/bb</t>
        </r>
        <r>
          <rPr>
            <sz val="9"/>
            <color indexed="81"/>
            <rFont val="Tahoma"/>
            <family val="2"/>
          </rPr>
          <t xml:space="preserve">
</t>
        </r>
      </text>
    </comment>
    <comment ref="G36" authorId="1" shapeId="0" xr:uid="{00000000-0006-0000-0200-000031000000}">
      <text>
        <r>
          <rPr>
            <b/>
            <sz val="9"/>
            <color indexed="81"/>
            <rFont val="Tahoma"/>
            <family val="2"/>
          </rPr>
          <t>Anfonwch derbynneb</t>
        </r>
      </text>
    </comment>
    <comment ref="H36" authorId="1" shapeId="0" xr:uid="{00000000-0006-0000-0200-000032000000}">
      <text>
        <r>
          <rPr>
            <b/>
            <sz val="9"/>
            <color indexed="81"/>
            <rFont val="Tahoma"/>
            <family val="2"/>
          </rPr>
          <t>Anfonwch derbynneb</t>
        </r>
      </text>
    </comment>
    <comment ref="L36" authorId="1" shapeId="0" xr:uid="{00000000-0006-0000-0200-000033000000}">
      <text>
        <r>
          <rPr>
            <b/>
            <sz val="9"/>
            <color indexed="81"/>
            <rFont val="Tahoma"/>
            <family val="2"/>
          </rPr>
          <t>Anfonwch derbynneb</t>
        </r>
      </text>
    </comment>
    <comment ref="Q36" authorId="1" shapeId="0" xr:uid="{72223787-A8E7-422D-9449-D1CEF81D5848}">
      <text>
        <r>
          <rPr>
            <b/>
            <sz val="9"/>
            <color indexed="81"/>
            <rFont val="Tahoma"/>
            <family val="2"/>
          </rPr>
          <t>Anfonwch derbynneb
 - dim ond costau tollau, twneli a bont. Dim bwyd a diod.</t>
        </r>
      </text>
    </comment>
    <comment ref="B39" authorId="1" shapeId="0" xr:uid="{00000000-0006-0000-0200-000035000000}">
      <text>
        <r>
          <rPr>
            <b/>
            <sz val="9"/>
            <color indexed="81"/>
            <rFont val="Tahoma"/>
            <family val="2"/>
          </rPr>
          <t>Defnyddiwch
dd/mm/bb</t>
        </r>
        <r>
          <rPr>
            <sz val="9"/>
            <color indexed="81"/>
            <rFont val="Tahoma"/>
            <family val="2"/>
          </rPr>
          <t xml:space="preserve">
</t>
        </r>
      </text>
    </comment>
    <comment ref="G39" authorId="1" shapeId="0" xr:uid="{00000000-0006-0000-0200-000036000000}">
      <text>
        <r>
          <rPr>
            <b/>
            <sz val="9"/>
            <color indexed="81"/>
            <rFont val="Tahoma"/>
            <family val="2"/>
          </rPr>
          <t>Anfonwch derbynneb</t>
        </r>
      </text>
    </comment>
    <comment ref="H39" authorId="1" shapeId="0" xr:uid="{00000000-0006-0000-0200-000037000000}">
      <text>
        <r>
          <rPr>
            <b/>
            <sz val="9"/>
            <color indexed="81"/>
            <rFont val="Tahoma"/>
            <family val="2"/>
          </rPr>
          <t>Anfonwch derbynneb</t>
        </r>
      </text>
    </comment>
    <comment ref="L39" authorId="1" shapeId="0" xr:uid="{00000000-0006-0000-0200-000038000000}">
      <text>
        <r>
          <rPr>
            <b/>
            <sz val="9"/>
            <color indexed="81"/>
            <rFont val="Tahoma"/>
            <family val="2"/>
          </rPr>
          <t>Anfonwch derbynneb</t>
        </r>
      </text>
    </comment>
    <comment ref="Q39" authorId="1" shapeId="0" xr:uid="{802C5DA1-9B10-4BBB-A14D-C9B9EC3E9CDE}">
      <text>
        <r>
          <rPr>
            <b/>
            <sz val="9"/>
            <color indexed="81"/>
            <rFont val="Tahoma"/>
            <family val="2"/>
          </rPr>
          <t>Anfonwch derbynneb
 - dim ond costau tollau, twneli a bont. Dim bwyd a diod.</t>
        </r>
      </text>
    </comment>
    <comment ref="B42" authorId="1" shapeId="0" xr:uid="{00000000-0006-0000-0200-00003A000000}">
      <text>
        <r>
          <rPr>
            <b/>
            <sz val="9"/>
            <color indexed="81"/>
            <rFont val="Tahoma"/>
            <family val="2"/>
          </rPr>
          <t>Defnyddiwch
dd/mm/bb</t>
        </r>
        <r>
          <rPr>
            <sz val="9"/>
            <color indexed="81"/>
            <rFont val="Tahoma"/>
            <family val="2"/>
          </rPr>
          <t xml:space="preserve">
</t>
        </r>
      </text>
    </comment>
    <comment ref="G42" authorId="1" shapeId="0" xr:uid="{00000000-0006-0000-0200-00003B000000}">
      <text>
        <r>
          <rPr>
            <b/>
            <sz val="9"/>
            <color indexed="81"/>
            <rFont val="Tahoma"/>
            <family val="2"/>
          </rPr>
          <t>Anfonwch derbynneb</t>
        </r>
      </text>
    </comment>
    <comment ref="H42" authorId="1" shapeId="0" xr:uid="{00000000-0006-0000-0200-00003C000000}">
      <text>
        <r>
          <rPr>
            <b/>
            <sz val="9"/>
            <color indexed="81"/>
            <rFont val="Tahoma"/>
            <family val="2"/>
          </rPr>
          <t>Anfonwch derbynneb</t>
        </r>
      </text>
    </comment>
    <comment ref="L42" authorId="1" shapeId="0" xr:uid="{00000000-0006-0000-0200-00003D000000}">
      <text>
        <r>
          <rPr>
            <b/>
            <sz val="9"/>
            <color indexed="81"/>
            <rFont val="Tahoma"/>
            <family val="2"/>
          </rPr>
          <t>Anfonwch derbynneb</t>
        </r>
      </text>
    </comment>
    <comment ref="Q42" authorId="1" shapeId="0" xr:uid="{DF6A8BDE-157E-4638-95C7-899CA3B64B4A}">
      <text>
        <r>
          <rPr>
            <b/>
            <sz val="9"/>
            <color indexed="81"/>
            <rFont val="Tahoma"/>
            <family val="2"/>
          </rPr>
          <t>Anfonwch derbynneb
 - dim ond costau tollau, twneli a bont. Dim bwyd a diod.</t>
        </r>
      </text>
    </comment>
    <comment ref="B45" authorId="1" shapeId="0" xr:uid="{00000000-0006-0000-0200-00003F000000}">
      <text>
        <r>
          <rPr>
            <b/>
            <sz val="9"/>
            <color indexed="81"/>
            <rFont val="Tahoma"/>
            <family val="2"/>
          </rPr>
          <t>Defnyddiwch
dd/mm/bb</t>
        </r>
        <r>
          <rPr>
            <sz val="9"/>
            <color indexed="81"/>
            <rFont val="Tahoma"/>
            <family val="2"/>
          </rPr>
          <t xml:space="preserve">
</t>
        </r>
      </text>
    </comment>
    <comment ref="G45" authorId="1" shapeId="0" xr:uid="{00000000-0006-0000-0200-000040000000}">
      <text>
        <r>
          <rPr>
            <b/>
            <sz val="9"/>
            <color indexed="81"/>
            <rFont val="Tahoma"/>
            <family val="2"/>
          </rPr>
          <t>Anfonwch derbynneb</t>
        </r>
      </text>
    </comment>
    <comment ref="H45" authorId="1" shapeId="0" xr:uid="{00000000-0006-0000-0200-000041000000}">
      <text>
        <r>
          <rPr>
            <b/>
            <sz val="9"/>
            <color indexed="81"/>
            <rFont val="Tahoma"/>
            <family val="2"/>
          </rPr>
          <t>Anfonwch derbynneb</t>
        </r>
      </text>
    </comment>
    <comment ref="L45" authorId="1" shapeId="0" xr:uid="{00000000-0006-0000-0200-000042000000}">
      <text>
        <r>
          <rPr>
            <b/>
            <sz val="9"/>
            <color indexed="81"/>
            <rFont val="Tahoma"/>
            <family val="2"/>
          </rPr>
          <t>Anfonwch derbynneb</t>
        </r>
      </text>
    </comment>
    <comment ref="Q45" authorId="1" shapeId="0" xr:uid="{97CFC93A-C26B-4315-9CF5-5474AC476472}">
      <text>
        <r>
          <rPr>
            <b/>
            <sz val="9"/>
            <color indexed="81"/>
            <rFont val="Tahoma"/>
            <family val="2"/>
          </rPr>
          <t>Anfonwch derbynneb
 - dim ond costau tollau, twneli a bont. Dim bwyd a diod.</t>
        </r>
      </text>
    </comment>
    <comment ref="B48" authorId="1" shapeId="0" xr:uid="{00000000-0006-0000-0200-000044000000}">
      <text>
        <r>
          <rPr>
            <b/>
            <sz val="9"/>
            <color indexed="81"/>
            <rFont val="Tahoma"/>
            <family val="2"/>
          </rPr>
          <t>Defnyddiwch
dd/mm/bb</t>
        </r>
        <r>
          <rPr>
            <sz val="9"/>
            <color indexed="81"/>
            <rFont val="Tahoma"/>
            <family val="2"/>
          </rPr>
          <t xml:space="preserve">
</t>
        </r>
      </text>
    </comment>
    <comment ref="G48" authorId="1" shapeId="0" xr:uid="{00000000-0006-0000-0200-000045000000}">
      <text>
        <r>
          <rPr>
            <b/>
            <sz val="9"/>
            <color indexed="81"/>
            <rFont val="Tahoma"/>
            <family val="2"/>
          </rPr>
          <t>Anfonwch derbynneb</t>
        </r>
      </text>
    </comment>
    <comment ref="H48" authorId="1" shapeId="0" xr:uid="{00000000-0006-0000-0200-000046000000}">
      <text>
        <r>
          <rPr>
            <b/>
            <sz val="9"/>
            <color indexed="81"/>
            <rFont val="Tahoma"/>
            <family val="2"/>
          </rPr>
          <t>Anfonwch derbynneb</t>
        </r>
      </text>
    </comment>
    <comment ref="L48" authorId="1" shapeId="0" xr:uid="{00000000-0006-0000-0200-000047000000}">
      <text>
        <r>
          <rPr>
            <b/>
            <sz val="9"/>
            <color indexed="81"/>
            <rFont val="Tahoma"/>
            <family val="2"/>
          </rPr>
          <t>Anfonwch derbynneb</t>
        </r>
      </text>
    </comment>
    <comment ref="Q48" authorId="1" shapeId="0" xr:uid="{EB62A238-FDFB-41D5-B33D-C331BA93DE85}">
      <text>
        <r>
          <rPr>
            <b/>
            <sz val="9"/>
            <color indexed="81"/>
            <rFont val="Tahoma"/>
            <family val="2"/>
          </rPr>
          <t>Anfonwch derbynneb
 - dim ond costau tollau, twneli a bont. Dim bwyd a diod.</t>
        </r>
      </text>
    </comment>
    <comment ref="B51" authorId="1" shapeId="0" xr:uid="{00000000-0006-0000-0200-000049000000}">
      <text>
        <r>
          <rPr>
            <b/>
            <sz val="9"/>
            <color indexed="81"/>
            <rFont val="Tahoma"/>
            <family val="2"/>
          </rPr>
          <t>Defnyddiwch
dd/mm/bb</t>
        </r>
        <r>
          <rPr>
            <sz val="9"/>
            <color indexed="81"/>
            <rFont val="Tahoma"/>
            <family val="2"/>
          </rPr>
          <t xml:space="preserve">
</t>
        </r>
      </text>
    </comment>
    <comment ref="G51" authorId="1" shapeId="0" xr:uid="{00000000-0006-0000-0200-00004A000000}">
      <text>
        <r>
          <rPr>
            <b/>
            <sz val="9"/>
            <color indexed="81"/>
            <rFont val="Tahoma"/>
            <family val="2"/>
          </rPr>
          <t>Anfonwch derbynneb</t>
        </r>
      </text>
    </comment>
    <comment ref="H51" authorId="1" shapeId="0" xr:uid="{00000000-0006-0000-0200-00004B000000}">
      <text>
        <r>
          <rPr>
            <b/>
            <sz val="9"/>
            <color indexed="81"/>
            <rFont val="Tahoma"/>
            <family val="2"/>
          </rPr>
          <t>Anfonwch derbynneb</t>
        </r>
      </text>
    </comment>
    <comment ref="L51" authorId="1" shapeId="0" xr:uid="{00000000-0006-0000-0200-00004C000000}">
      <text>
        <r>
          <rPr>
            <b/>
            <sz val="9"/>
            <color indexed="81"/>
            <rFont val="Tahoma"/>
            <family val="2"/>
          </rPr>
          <t>Anfonwch derbynneb</t>
        </r>
      </text>
    </comment>
    <comment ref="Q51" authorId="1" shapeId="0" xr:uid="{72778F2F-CDDA-4F5B-9A1C-2C7E68B8CEAD}">
      <text>
        <r>
          <rPr>
            <b/>
            <sz val="9"/>
            <color indexed="81"/>
            <rFont val="Tahoma"/>
            <family val="2"/>
          </rPr>
          <t>Anfonwch derbynneb
 - dim ond costau tollau, twneli a bont. Dim bwyd a diod.</t>
        </r>
      </text>
    </comment>
    <comment ref="B54" authorId="1" shapeId="0" xr:uid="{00000000-0006-0000-0200-00004E000000}">
      <text>
        <r>
          <rPr>
            <b/>
            <sz val="9"/>
            <color indexed="81"/>
            <rFont val="Tahoma"/>
            <family val="2"/>
          </rPr>
          <t>Defnyddiwch
dd/mm/bb</t>
        </r>
        <r>
          <rPr>
            <sz val="9"/>
            <color indexed="81"/>
            <rFont val="Tahoma"/>
            <family val="2"/>
          </rPr>
          <t xml:space="preserve">
</t>
        </r>
      </text>
    </comment>
    <comment ref="G54" authorId="1" shapeId="0" xr:uid="{00000000-0006-0000-0200-00004F000000}">
      <text>
        <r>
          <rPr>
            <b/>
            <sz val="9"/>
            <color indexed="81"/>
            <rFont val="Tahoma"/>
            <family val="2"/>
          </rPr>
          <t>Anfonwch derbynneb</t>
        </r>
      </text>
    </comment>
    <comment ref="H54" authorId="1" shapeId="0" xr:uid="{00000000-0006-0000-0200-000050000000}">
      <text>
        <r>
          <rPr>
            <b/>
            <sz val="9"/>
            <color indexed="81"/>
            <rFont val="Tahoma"/>
            <family val="2"/>
          </rPr>
          <t>Anfonwch derbynneb</t>
        </r>
      </text>
    </comment>
    <comment ref="L54" authorId="1" shapeId="0" xr:uid="{00000000-0006-0000-0200-000051000000}">
      <text>
        <r>
          <rPr>
            <b/>
            <sz val="9"/>
            <color indexed="81"/>
            <rFont val="Tahoma"/>
            <family val="2"/>
          </rPr>
          <t>Anfonwch derbynneb</t>
        </r>
      </text>
    </comment>
    <comment ref="Q54" authorId="1" shapeId="0" xr:uid="{C74B379D-0703-4670-B486-EB001553EE9D}">
      <text>
        <r>
          <rPr>
            <b/>
            <sz val="9"/>
            <color indexed="81"/>
            <rFont val="Tahoma"/>
            <family val="2"/>
          </rPr>
          <t>Anfonwch derbynneb
 - dim ond costau tollau, twneli a bont. Dim bwyd a diod.</t>
        </r>
      </text>
    </comment>
    <comment ref="B57" authorId="1" shapeId="0" xr:uid="{00000000-0006-0000-0200-000053000000}">
      <text>
        <r>
          <rPr>
            <b/>
            <sz val="9"/>
            <color indexed="81"/>
            <rFont val="Tahoma"/>
            <family val="2"/>
          </rPr>
          <t>Defnyddiwch
dd/mm/bb</t>
        </r>
        <r>
          <rPr>
            <sz val="9"/>
            <color indexed="81"/>
            <rFont val="Tahoma"/>
            <family val="2"/>
          </rPr>
          <t xml:space="preserve">
</t>
        </r>
      </text>
    </comment>
    <comment ref="G57" authorId="1" shapeId="0" xr:uid="{00000000-0006-0000-0200-000054000000}">
      <text>
        <r>
          <rPr>
            <b/>
            <sz val="9"/>
            <color indexed="81"/>
            <rFont val="Tahoma"/>
            <family val="2"/>
          </rPr>
          <t>Anfonwch derbynneb</t>
        </r>
      </text>
    </comment>
    <comment ref="H57" authorId="1" shapeId="0" xr:uid="{00000000-0006-0000-0200-000055000000}">
      <text>
        <r>
          <rPr>
            <b/>
            <sz val="9"/>
            <color indexed="81"/>
            <rFont val="Tahoma"/>
            <family val="2"/>
          </rPr>
          <t>Anfonwch derbynneb</t>
        </r>
      </text>
    </comment>
    <comment ref="L57" authorId="1" shapeId="0" xr:uid="{00000000-0006-0000-0200-000056000000}">
      <text>
        <r>
          <rPr>
            <b/>
            <sz val="9"/>
            <color indexed="81"/>
            <rFont val="Tahoma"/>
            <family val="2"/>
          </rPr>
          <t>Anfonwch derbynneb</t>
        </r>
      </text>
    </comment>
    <comment ref="Q57" authorId="1" shapeId="0" xr:uid="{A41D6CCA-FE28-44D4-A6E1-1772EA0AB49F}">
      <text>
        <r>
          <rPr>
            <b/>
            <sz val="9"/>
            <color indexed="81"/>
            <rFont val="Tahoma"/>
            <family val="2"/>
          </rPr>
          <t>Anfonwch derbynneb
 - dim ond costau tollau, twneli a bont. Dim bwyd a diod.</t>
        </r>
      </text>
    </comment>
    <comment ref="B60" authorId="1" shapeId="0" xr:uid="{00000000-0006-0000-0200-000058000000}">
      <text>
        <r>
          <rPr>
            <b/>
            <sz val="9"/>
            <color indexed="81"/>
            <rFont val="Tahoma"/>
            <family val="2"/>
          </rPr>
          <t>Defnyddiwch
dd/mm/bb</t>
        </r>
        <r>
          <rPr>
            <sz val="9"/>
            <color indexed="81"/>
            <rFont val="Tahoma"/>
            <family val="2"/>
          </rPr>
          <t xml:space="preserve">
</t>
        </r>
      </text>
    </comment>
    <comment ref="G60" authorId="1" shapeId="0" xr:uid="{00000000-0006-0000-0200-000059000000}">
      <text>
        <r>
          <rPr>
            <b/>
            <sz val="9"/>
            <color indexed="81"/>
            <rFont val="Tahoma"/>
            <family val="2"/>
          </rPr>
          <t>Anfonwch derbynneb</t>
        </r>
      </text>
    </comment>
    <comment ref="H60" authorId="1" shapeId="0" xr:uid="{00000000-0006-0000-0200-00005A000000}">
      <text>
        <r>
          <rPr>
            <b/>
            <sz val="9"/>
            <color indexed="81"/>
            <rFont val="Tahoma"/>
            <family val="2"/>
          </rPr>
          <t>Anfonwch derbynneb</t>
        </r>
      </text>
    </comment>
    <comment ref="L60" authorId="1" shapeId="0" xr:uid="{00000000-0006-0000-0200-00005B000000}">
      <text>
        <r>
          <rPr>
            <b/>
            <sz val="9"/>
            <color indexed="81"/>
            <rFont val="Tahoma"/>
            <family val="2"/>
          </rPr>
          <t>Anfonwch derbynneb</t>
        </r>
      </text>
    </comment>
    <comment ref="Q60" authorId="1" shapeId="0" xr:uid="{705960DA-F61B-43FC-A5EE-D7B090E5CFEF}">
      <text>
        <r>
          <rPr>
            <b/>
            <sz val="9"/>
            <color indexed="81"/>
            <rFont val="Tahoma"/>
            <family val="2"/>
          </rPr>
          <t>Anfonwch derbynneb
 - dim ond costau tollau, twneli a bont. Dim bwyd a diod.</t>
        </r>
      </text>
    </comment>
    <comment ref="B63" authorId="1" shapeId="0" xr:uid="{00000000-0006-0000-0200-00005D000000}">
      <text>
        <r>
          <rPr>
            <b/>
            <sz val="9"/>
            <color indexed="81"/>
            <rFont val="Tahoma"/>
            <family val="2"/>
          </rPr>
          <t>Defnyddiwch
dd/mm/bb</t>
        </r>
        <r>
          <rPr>
            <sz val="9"/>
            <color indexed="81"/>
            <rFont val="Tahoma"/>
            <family val="2"/>
          </rPr>
          <t xml:space="preserve">
</t>
        </r>
      </text>
    </comment>
    <comment ref="G63" authorId="1" shapeId="0" xr:uid="{00000000-0006-0000-0200-00005E000000}">
      <text>
        <r>
          <rPr>
            <b/>
            <sz val="9"/>
            <color indexed="81"/>
            <rFont val="Tahoma"/>
            <family val="2"/>
          </rPr>
          <t>Anfonwch derbynneb</t>
        </r>
      </text>
    </comment>
    <comment ref="H63" authorId="1" shapeId="0" xr:uid="{00000000-0006-0000-0200-00005F000000}">
      <text>
        <r>
          <rPr>
            <b/>
            <sz val="9"/>
            <color indexed="81"/>
            <rFont val="Tahoma"/>
            <family val="2"/>
          </rPr>
          <t>Anfonwch derbynneb</t>
        </r>
      </text>
    </comment>
    <comment ref="L63" authorId="1" shapeId="0" xr:uid="{00000000-0006-0000-0200-000060000000}">
      <text>
        <r>
          <rPr>
            <b/>
            <sz val="9"/>
            <color indexed="81"/>
            <rFont val="Tahoma"/>
            <family val="2"/>
          </rPr>
          <t>Anfonwch derbynneb</t>
        </r>
      </text>
    </comment>
    <comment ref="Q63" authorId="1" shapeId="0" xr:uid="{8CDDF4C8-5109-42B9-9EA7-02953447A97E}">
      <text>
        <r>
          <rPr>
            <b/>
            <sz val="9"/>
            <color indexed="81"/>
            <rFont val="Tahoma"/>
            <family val="2"/>
          </rPr>
          <t>Anfonwch derbynneb
 - dim ond costau tollau, twneli a bont. Dim bwyd a diod.</t>
        </r>
      </text>
    </comment>
    <comment ref="B66" authorId="1" shapeId="0" xr:uid="{00000000-0006-0000-0200-000062000000}">
      <text>
        <r>
          <rPr>
            <b/>
            <sz val="9"/>
            <color indexed="81"/>
            <rFont val="Tahoma"/>
            <family val="2"/>
          </rPr>
          <t>Defnyddiwch
dd/mm/bb</t>
        </r>
        <r>
          <rPr>
            <sz val="9"/>
            <color indexed="81"/>
            <rFont val="Tahoma"/>
            <family val="2"/>
          </rPr>
          <t xml:space="preserve">
</t>
        </r>
      </text>
    </comment>
    <comment ref="G66" authorId="1" shapeId="0" xr:uid="{00000000-0006-0000-0200-000063000000}">
      <text>
        <r>
          <rPr>
            <b/>
            <sz val="9"/>
            <color indexed="81"/>
            <rFont val="Tahoma"/>
            <family val="2"/>
          </rPr>
          <t>Anfonwch derbynneb</t>
        </r>
      </text>
    </comment>
    <comment ref="H66" authorId="1" shapeId="0" xr:uid="{00000000-0006-0000-0200-000064000000}">
      <text>
        <r>
          <rPr>
            <b/>
            <sz val="9"/>
            <color indexed="81"/>
            <rFont val="Tahoma"/>
            <family val="2"/>
          </rPr>
          <t>Anfonwch derbynneb</t>
        </r>
      </text>
    </comment>
    <comment ref="L66" authorId="1" shapeId="0" xr:uid="{00000000-0006-0000-0200-000065000000}">
      <text>
        <r>
          <rPr>
            <b/>
            <sz val="9"/>
            <color indexed="81"/>
            <rFont val="Tahoma"/>
            <family val="2"/>
          </rPr>
          <t>Anfonwch derbynneb</t>
        </r>
      </text>
    </comment>
    <comment ref="Q66" authorId="1" shapeId="0" xr:uid="{45C0FBBB-1EC2-4E41-9599-753DCBF905F5}">
      <text>
        <r>
          <rPr>
            <b/>
            <sz val="9"/>
            <color indexed="81"/>
            <rFont val="Tahoma"/>
            <family val="2"/>
          </rPr>
          <t>Anfonwch derbynneb
 - dim ond costau tollau, twneli a bont. Dim bwyd a diod.</t>
        </r>
      </text>
    </comment>
    <comment ref="B69" authorId="1" shapeId="0" xr:uid="{00000000-0006-0000-0200-000067000000}">
      <text>
        <r>
          <rPr>
            <b/>
            <sz val="9"/>
            <color indexed="81"/>
            <rFont val="Tahoma"/>
            <family val="2"/>
          </rPr>
          <t>Defnyddiwch
dd/mm/bb</t>
        </r>
        <r>
          <rPr>
            <sz val="9"/>
            <color indexed="81"/>
            <rFont val="Tahoma"/>
            <family val="2"/>
          </rPr>
          <t xml:space="preserve">
</t>
        </r>
      </text>
    </comment>
    <comment ref="G69" authorId="1" shapeId="0" xr:uid="{00000000-0006-0000-0200-000068000000}">
      <text>
        <r>
          <rPr>
            <b/>
            <sz val="9"/>
            <color indexed="81"/>
            <rFont val="Tahoma"/>
            <family val="2"/>
          </rPr>
          <t>Anfonwch derbynneb</t>
        </r>
      </text>
    </comment>
    <comment ref="H69" authorId="1" shapeId="0" xr:uid="{00000000-0006-0000-0200-000069000000}">
      <text>
        <r>
          <rPr>
            <b/>
            <sz val="9"/>
            <color indexed="81"/>
            <rFont val="Tahoma"/>
            <family val="2"/>
          </rPr>
          <t>Anfonwch derbynneb</t>
        </r>
      </text>
    </comment>
    <comment ref="L69" authorId="1" shapeId="0" xr:uid="{00000000-0006-0000-0200-00006A000000}">
      <text>
        <r>
          <rPr>
            <b/>
            <sz val="9"/>
            <color indexed="81"/>
            <rFont val="Tahoma"/>
            <family val="2"/>
          </rPr>
          <t>Anfonwch derbynneb</t>
        </r>
      </text>
    </comment>
    <comment ref="Q69" authorId="1" shapeId="0" xr:uid="{DB663237-F1DE-44C7-9B83-DC9FD0C3FF54}">
      <text>
        <r>
          <rPr>
            <b/>
            <sz val="9"/>
            <color indexed="81"/>
            <rFont val="Tahoma"/>
            <family val="2"/>
          </rPr>
          <t>Anfonwch derbynneb
 - dim ond costau tollau, twneli a bont. Dim bwyd a diod.</t>
        </r>
      </text>
    </comment>
    <comment ref="B72" authorId="1" shapeId="0" xr:uid="{00000000-0006-0000-0200-00006C000000}">
      <text>
        <r>
          <rPr>
            <b/>
            <sz val="9"/>
            <color indexed="81"/>
            <rFont val="Tahoma"/>
            <family val="2"/>
          </rPr>
          <t>Defnyddiwch
dd/mm/bb</t>
        </r>
        <r>
          <rPr>
            <sz val="9"/>
            <color indexed="81"/>
            <rFont val="Tahoma"/>
            <family val="2"/>
          </rPr>
          <t xml:space="preserve">
</t>
        </r>
      </text>
    </comment>
    <comment ref="G72" authorId="1" shapeId="0" xr:uid="{00000000-0006-0000-0200-00006D000000}">
      <text>
        <r>
          <rPr>
            <b/>
            <sz val="9"/>
            <color indexed="81"/>
            <rFont val="Tahoma"/>
            <family val="2"/>
          </rPr>
          <t>Anfonwch derbynneb</t>
        </r>
      </text>
    </comment>
    <comment ref="H72" authorId="1" shapeId="0" xr:uid="{00000000-0006-0000-0200-00006E000000}">
      <text>
        <r>
          <rPr>
            <b/>
            <sz val="9"/>
            <color indexed="81"/>
            <rFont val="Tahoma"/>
            <family val="2"/>
          </rPr>
          <t>Anfonwch derbynneb</t>
        </r>
      </text>
    </comment>
    <comment ref="L72" authorId="1" shapeId="0" xr:uid="{00000000-0006-0000-0200-00006F000000}">
      <text>
        <r>
          <rPr>
            <b/>
            <sz val="9"/>
            <color indexed="81"/>
            <rFont val="Tahoma"/>
            <family val="2"/>
          </rPr>
          <t>Anfonwch derbynneb</t>
        </r>
      </text>
    </comment>
    <comment ref="Q72" authorId="1" shapeId="0" xr:uid="{ACF8A94D-F65E-4F5F-9CC3-90D8EA5A1246}">
      <text>
        <r>
          <rPr>
            <b/>
            <sz val="9"/>
            <color indexed="81"/>
            <rFont val="Tahoma"/>
            <family val="2"/>
          </rPr>
          <t>Anfonwch derbynneb
 - dim ond costau tollau, twneli a bont. Dim bwyd a diod.</t>
        </r>
      </text>
    </comment>
    <comment ref="B75" authorId="1" shapeId="0" xr:uid="{00000000-0006-0000-0200-000071000000}">
      <text>
        <r>
          <rPr>
            <b/>
            <sz val="9"/>
            <color indexed="81"/>
            <rFont val="Tahoma"/>
            <family val="2"/>
          </rPr>
          <t>Defnyddiwch
dd/mm/bb</t>
        </r>
        <r>
          <rPr>
            <sz val="9"/>
            <color indexed="81"/>
            <rFont val="Tahoma"/>
            <family val="2"/>
          </rPr>
          <t xml:space="preserve">
</t>
        </r>
      </text>
    </comment>
    <comment ref="G75" authorId="1" shapeId="0" xr:uid="{00000000-0006-0000-0200-000072000000}">
      <text>
        <r>
          <rPr>
            <b/>
            <sz val="9"/>
            <color indexed="81"/>
            <rFont val="Tahoma"/>
            <family val="2"/>
          </rPr>
          <t>Anfonwch derbynneb</t>
        </r>
      </text>
    </comment>
    <comment ref="H75" authorId="1" shapeId="0" xr:uid="{00000000-0006-0000-0200-000073000000}">
      <text>
        <r>
          <rPr>
            <b/>
            <sz val="9"/>
            <color indexed="81"/>
            <rFont val="Tahoma"/>
            <family val="2"/>
          </rPr>
          <t>Anfonwch derbynneb</t>
        </r>
      </text>
    </comment>
    <comment ref="L75" authorId="1" shapeId="0" xr:uid="{00000000-0006-0000-0200-000074000000}">
      <text>
        <r>
          <rPr>
            <b/>
            <sz val="9"/>
            <color indexed="81"/>
            <rFont val="Tahoma"/>
            <family val="2"/>
          </rPr>
          <t>Anfonwch derbynneb</t>
        </r>
      </text>
    </comment>
    <comment ref="Q75" authorId="1" shapeId="0" xr:uid="{131E8B25-EDEE-44E0-98E3-83F2B7541302}">
      <text>
        <r>
          <rPr>
            <b/>
            <sz val="9"/>
            <color indexed="81"/>
            <rFont val="Tahoma"/>
            <family val="2"/>
          </rPr>
          <t>Anfonwch derbynneb
 - dim ond costau tollau, twneli a bont. Dim bwyd a diod.</t>
        </r>
      </text>
    </comment>
    <comment ref="B78" authorId="1" shapeId="0" xr:uid="{00000000-0006-0000-0200-000076000000}">
      <text>
        <r>
          <rPr>
            <b/>
            <sz val="9"/>
            <color indexed="81"/>
            <rFont val="Tahoma"/>
            <family val="2"/>
          </rPr>
          <t>Defnyddiwch
dd/mm/bb</t>
        </r>
        <r>
          <rPr>
            <sz val="9"/>
            <color indexed="81"/>
            <rFont val="Tahoma"/>
            <family val="2"/>
          </rPr>
          <t xml:space="preserve">
</t>
        </r>
      </text>
    </comment>
    <comment ref="G78" authorId="1" shapeId="0" xr:uid="{00000000-0006-0000-0200-000077000000}">
      <text>
        <r>
          <rPr>
            <b/>
            <sz val="9"/>
            <color indexed="81"/>
            <rFont val="Tahoma"/>
            <family val="2"/>
          </rPr>
          <t>Anfonwch derbynneb</t>
        </r>
      </text>
    </comment>
    <comment ref="H78" authorId="1" shapeId="0" xr:uid="{00000000-0006-0000-0200-000078000000}">
      <text>
        <r>
          <rPr>
            <b/>
            <sz val="9"/>
            <color indexed="81"/>
            <rFont val="Tahoma"/>
            <family val="2"/>
          </rPr>
          <t>Anfonwch derbynneb</t>
        </r>
      </text>
    </comment>
    <comment ref="L78" authorId="1" shapeId="0" xr:uid="{00000000-0006-0000-0200-000079000000}">
      <text>
        <r>
          <rPr>
            <b/>
            <sz val="9"/>
            <color indexed="81"/>
            <rFont val="Tahoma"/>
            <family val="2"/>
          </rPr>
          <t>Anfonwch derbynneb</t>
        </r>
      </text>
    </comment>
    <comment ref="Q78" authorId="1" shapeId="0" xr:uid="{4FB27D4B-F680-4A6F-80E4-C1798920F387}">
      <text>
        <r>
          <rPr>
            <b/>
            <sz val="9"/>
            <color indexed="81"/>
            <rFont val="Tahoma"/>
            <family val="2"/>
          </rPr>
          <t>Anfonwch derbynneb
 - dim ond costau tollau, twneli a bont. Dim bwyd a diod.</t>
        </r>
      </text>
    </comment>
    <comment ref="B81" authorId="1" shapeId="0" xr:uid="{00000000-0006-0000-0200-00007B000000}">
      <text>
        <r>
          <rPr>
            <b/>
            <sz val="9"/>
            <color indexed="81"/>
            <rFont val="Tahoma"/>
            <family val="2"/>
          </rPr>
          <t>Defnyddiwch
dd/mm/bb</t>
        </r>
        <r>
          <rPr>
            <sz val="9"/>
            <color indexed="81"/>
            <rFont val="Tahoma"/>
            <family val="2"/>
          </rPr>
          <t xml:space="preserve">
</t>
        </r>
      </text>
    </comment>
    <comment ref="G81" authorId="1" shapeId="0" xr:uid="{00000000-0006-0000-0200-00007C000000}">
      <text>
        <r>
          <rPr>
            <b/>
            <sz val="9"/>
            <color indexed="81"/>
            <rFont val="Tahoma"/>
            <family val="2"/>
          </rPr>
          <t>Anfonwch derbynneb</t>
        </r>
      </text>
    </comment>
    <comment ref="H81" authorId="1" shapeId="0" xr:uid="{00000000-0006-0000-0200-00007D000000}">
      <text>
        <r>
          <rPr>
            <b/>
            <sz val="9"/>
            <color indexed="81"/>
            <rFont val="Tahoma"/>
            <family val="2"/>
          </rPr>
          <t>Anfonwch derbynneb</t>
        </r>
      </text>
    </comment>
    <comment ref="L81" authorId="1" shapeId="0" xr:uid="{00000000-0006-0000-0200-00007E000000}">
      <text>
        <r>
          <rPr>
            <b/>
            <sz val="9"/>
            <color indexed="81"/>
            <rFont val="Tahoma"/>
            <family val="2"/>
          </rPr>
          <t>Anfonwch derbynneb</t>
        </r>
      </text>
    </comment>
    <comment ref="Q81" authorId="1" shapeId="0" xr:uid="{4C0CCEBD-DF62-4F18-A947-D04DB8B42DF4}">
      <text>
        <r>
          <rPr>
            <b/>
            <sz val="9"/>
            <color indexed="81"/>
            <rFont val="Tahoma"/>
            <family val="2"/>
          </rPr>
          <t>Anfonwch derbynneb
 - dim ond costau tollau, twneli a bont. Dim bwyd a diod.</t>
        </r>
      </text>
    </comment>
    <comment ref="B84" authorId="1" shapeId="0" xr:uid="{00000000-0006-0000-0200-000080000000}">
      <text>
        <r>
          <rPr>
            <b/>
            <sz val="9"/>
            <color indexed="81"/>
            <rFont val="Tahoma"/>
            <family val="2"/>
          </rPr>
          <t>Defnyddiwch
dd/mm/bb</t>
        </r>
        <r>
          <rPr>
            <sz val="9"/>
            <color indexed="81"/>
            <rFont val="Tahoma"/>
            <family val="2"/>
          </rPr>
          <t xml:space="preserve">
</t>
        </r>
      </text>
    </comment>
    <comment ref="G84" authorId="1" shapeId="0" xr:uid="{00000000-0006-0000-0200-000081000000}">
      <text>
        <r>
          <rPr>
            <b/>
            <sz val="9"/>
            <color indexed="81"/>
            <rFont val="Tahoma"/>
            <family val="2"/>
          </rPr>
          <t>Anfonwch derbynneb</t>
        </r>
      </text>
    </comment>
    <comment ref="H84" authorId="1" shapeId="0" xr:uid="{00000000-0006-0000-0200-000082000000}">
      <text>
        <r>
          <rPr>
            <b/>
            <sz val="9"/>
            <color indexed="81"/>
            <rFont val="Tahoma"/>
            <family val="2"/>
          </rPr>
          <t>Anfonwch derbynneb</t>
        </r>
      </text>
    </comment>
    <comment ref="L84" authorId="1" shapeId="0" xr:uid="{00000000-0006-0000-0200-000083000000}">
      <text>
        <r>
          <rPr>
            <b/>
            <sz val="9"/>
            <color indexed="81"/>
            <rFont val="Tahoma"/>
            <family val="2"/>
          </rPr>
          <t>Anfonwch derbynneb</t>
        </r>
      </text>
    </comment>
    <comment ref="Q84" authorId="1" shapeId="0" xr:uid="{EB79F370-C423-4B98-AB8D-2B03C1AB6F83}">
      <text>
        <r>
          <rPr>
            <b/>
            <sz val="9"/>
            <color indexed="81"/>
            <rFont val="Tahoma"/>
            <family val="2"/>
          </rPr>
          <t>Anfonwch derbynneb
 - dim ond costau tollau, twneli a bont. Dim bwyd a diod.</t>
        </r>
      </text>
    </comment>
    <comment ref="B87" authorId="1" shapeId="0" xr:uid="{00000000-0006-0000-0200-000085000000}">
      <text>
        <r>
          <rPr>
            <b/>
            <sz val="9"/>
            <color indexed="81"/>
            <rFont val="Tahoma"/>
            <family val="2"/>
          </rPr>
          <t>Defnyddiwch
dd/mm/bb</t>
        </r>
        <r>
          <rPr>
            <sz val="9"/>
            <color indexed="81"/>
            <rFont val="Tahoma"/>
            <family val="2"/>
          </rPr>
          <t xml:space="preserve">
</t>
        </r>
      </text>
    </comment>
    <comment ref="G87" authorId="1" shapeId="0" xr:uid="{00000000-0006-0000-0200-000086000000}">
      <text>
        <r>
          <rPr>
            <b/>
            <sz val="9"/>
            <color indexed="81"/>
            <rFont val="Tahoma"/>
            <family val="2"/>
          </rPr>
          <t>Anfonwch derbynneb</t>
        </r>
      </text>
    </comment>
    <comment ref="H87" authorId="1" shapeId="0" xr:uid="{00000000-0006-0000-0200-000087000000}">
      <text>
        <r>
          <rPr>
            <b/>
            <sz val="9"/>
            <color indexed="81"/>
            <rFont val="Tahoma"/>
            <family val="2"/>
          </rPr>
          <t>Anfonwch derbynneb</t>
        </r>
      </text>
    </comment>
    <comment ref="L87" authorId="1" shapeId="0" xr:uid="{00000000-0006-0000-0200-000088000000}">
      <text>
        <r>
          <rPr>
            <b/>
            <sz val="9"/>
            <color indexed="81"/>
            <rFont val="Tahoma"/>
            <family val="2"/>
          </rPr>
          <t>Anfonwch derbynneb</t>
        </r>
      </text>
    </comment>
    <comment ref="Q87" authorId="1" shapeId="0" xr:uid="{77A9B0BE-3B39-4337-BDEE-42C9CB6067D0}">
      <text>
        <r>
          <rPr>
            <b/>
            <sz val="9"/>
            <color indexed="81"/>
            <rFont val="Tahoma"/>
            <family val="2"/>
          </rPr>
          <t>Anfonwch derbynneb
 - dim ond costau tollau, twneli a bont. Dim bwyd a diod.</t>
        </r>
      </text>
    </comment>
    <comment ref="B90" authorId="1" shapeId="0" xr:uid="{00000000-0006-0000-0200-00008A000000}">
      <text>
        <r>
          <rPr>
            <b/>
            <sz val="9"/>
            <color indexed="81"/>
            <rFont val="Tahoma"/>
            <family val="2"/>
          </rPr>
          <t>Defnyddiwch
dd/mm/bb</t>
        </r>
        <r>
          <rPr>
            <sz val="9"/>
            <color indexed="81"/>
            <rFont val="Tahoma"/>
            <family val="2"/>
          </rPr>
          <t xml:space="preserve">
</t>
        </r>
      </text>
    </comment>
    <comment ref="G90" authorId="1" shapeId="0" xr:uid="{00000000-0006-0000-0200-00008B000000}">
      <text>
        <r>
          <rPr>
            <b/>
            <sz val="9"/>
            <color indexed="81"/>
            <rFont val="Tahoma"/>
            <family val="2"/>
          </rPr>
          <t>Anfonwch derbynneb</t>
        </r>
      </text>
    </comment>
    <comment ref="H90" authorId="1" shapeId="0" xr:uid="{00000000-0006-0000-0200-00008C000000}">
      <text>
        <r>
          <rPr>
            <b/>
            <sz val="9"/>
            <color indexed="81"/>
            <rFont val="Tahoma"/>
            <family val="2"/>
          </rPr>
          <t>Anfonwch derbynneb</t>
        </r>
      </text>
    </comment>
    <comment ref="L90" authorId="1" shapeId="0" xr:uid="{00000000-0006-0000-0200-00008D000000}">
      <text>
        <r>
          <rPr>
            <b/>
            <sz val="9"/>
            <color indexed="81"/>
            <rFont val="Tahoma"/>
            <family val="2"/>
          </rPr>
          <t>Anfonwch derbynneb</t>
        </r>
      </text>
    </comment>
    <comment ref="Q90" authorId="1" shapeId="0" xr:uid="{4208453F-C372-46AF-A3B4-CD50FCF79478}">
      <text>
        <r>
          <rPr>
            <b/>
            <sz val="9"/>
            <color indexed="81"/>
            <rFont val="Tahoma"/>
            <family val="2"/>
          </rPr>
          <t>Anfonwch derbynneb
 - dim ond costau tollau, twneli a bont. Dim bwyd a diod.</t>
        </r>
      </text>
    </comment>
    <comment ref="B93" authorId="1" shapeId="0" xr:uid="{00000000-0006-0000-0200-00008F000000}">
      <text>
        <r>
          <rPr>
            <b/>
            <sz val="9"/>
            <color indexed="81"/>
            <rFont val="Tahoma"/>
            <family val="2"/>
          </rPr>
          <t>Defnyddiwch
dd/mm/bb</t>
        </r>
        <r>
          <rPr>
            <sz val="9"/>
            <color indexed="81"/>
            <rFont val="Tahoma"/>
            <family val="2"/>
          </rPr>
          <t xml:space="preserve">
</t>
        </r>
      </text>
    </comment>
    <comment ref="G93" authorId="1" shapeId="0" xr:uid="{00000000-0006-0000-0200-000090000000}">
      <text>
        <r>
          <rPr>
            <b/>
            <sz val="9"/>
            <color indexed="81"/>
            <rFont val="Tahoma"/>
            <family val="2"/>
          </rPr>
          <t>Anfonwch derbynneb</t>
        </r>
      </text>
    </comment>
    <comment ref="H93" authorId="1" shapeId="0" xr:uid="{00000000-0006-0000-0200-000091000000}">
      <text>
        <r>
          <rPr>
            <b/>
            <sz val="9"/>
            <color indexed="81"/>
            <rFont val="Tahoma"/>
            <family val="2"/>
          </rPr>
          <t>Anfonwch derbynneb</t>
        </r>
      </text>
    </comment>
    <comment ref="L93" authorId="1" shapeId="0" xr:uid="{00000000-0006-0000-0200-000092000000}">
      <text>
        <r>
          <rPr>
            <b/>
            <sz val="9"/>
            <color indexed="81"/>
            <rFont val="Tahoma"/>
            <family val="2"/>
          </rPr>
          <t>Anfonwch derbynneb</t>
        </r>
      </text>
    </comment>
    <comment ref="Q93" authorId="1" shapeId="0" xr:uid="{A2794650-BE36-4EE8-8031-1BBD83D8C967}">
      <text>
        <r>
          <rPr>
            <b/>
            <sz val="9"/>
            <color indexed="81"/>
            <rFont val="Tahoma"/>
            <family val="2"/>
          </rPr>
          <t>Anfonwch derbynneb
 - dim ond costau tollau, twneli a bont. Dim bwyd a diod.</t>
        </r>
      </text>
    </comment>
    <comment ref="B96" authorId="1" shapeId="0" xr:uid="{00000000-0006-0000-0200-000094000000}">
      <text>
        <r>
          <rPr>
            <b/>
            <sz val="9"/>
            <color indexed="81"/>
            <rFont val="Tahoma"/>
            <family val="2"/>
          </rPr>
          <t>Defnyddiwch
dd/mm/bb</t>
        </r>
        <r>
          <rPr>
            <sz val="9"/>
            <color indexed="81"/>
            <rFont val="Tahoma"/>
            <family val="2"/>
          </rPr>
          <t xml:space="preserve">
</t>
        </r>
      </text>
    </comment>
    <comment ref="G96" authorId="1" shapeId="0" xr:uid="{00000000-0006-0000-0200-000095000000}">
      <text>
        <r>
          <rPr>
            <b/>
            <sz val="9"/>
            <color indexed="81"/>
            <rFont val="Tahoma"/>
            <family val="2"/>
          </rPr>
          <t>Anfonwch derbynneb</t>
        </r>
      </text>
    </comment>
    <comment ref="H96" authorId="1" shapeId="0" xr:uid="{00000000-0006-0000-0200-000096000000}">
      <text>
        <r>
          <rPr>
            <b/>
            <sz val="9"/>
            <color indexed="81"/>
            <rFont val="Tahoma"/>
            <family val="2"/>
          </rPr>
          <t>Anfonwch derbynneb</t>
        </r>
      </text>
    </comment>
    <comment ref="L96" authorId="1" shapeId="0" xr:uid="{00000000-0006-0000-0200-000097000000}">
      <text>
        <r>
          <rPr>
            <b/>
            <sz val="9"/>
            <color indexed="81"/>
            <rFont val="Tahoma"/>
            <family val="2"/>
          </rPr>
          <t>Anfonwch derbynneb</t>
        </r>
      </text>
    </comment>
    <comment ref="Q96" authorId="1" shapeId="0" xr:uid="{0FA6054B-61E0-40A8-BEAB-9B705571B121}">
      <text>
        <r>
          <rPr>
            <b/>
            <sz val="9"/>
            <color indexed="81"/>
            <rFont val="Tahoma"/>
            <family val="2"/>
          </rPr>
          <t>Anfonwch derbynneb
 - dim ond costau tollau, twneli a bont. Dim bwyd a diod.</t>
        </r>
      </text>
    </comment>
    <comment ref="B99" authorId="1" shapeId="0" xr:uid="{00000000-0006-0000-0200-000099000000}">
      <text>
        <r>
          <rPr>
            <b/>
            <sz val="9"/>
            <color indexed="81"/>
            <rFont val="Tahoma"/>
            <family val="2"/>
          </rPr>
          <t>Defnyddiwch
dd/mm/bb</t>
        </r>
        <r>
          <rPr>
            <sz val="9"/>
            <color indexed="81"/>
            <rFont val="Tahoma"/>
            <family val="2"/>
          </rPr>
          <t xml:space="preserve">
</t>
        </r>
      </text>
    </comment>
    <comment ref="G99" authorId="1" shapeId="0" xr:uid="{00000000-0006-0000-0200-00009A000000}">
      <text>
        <r>
          <rPr>
            <b/>
            <sz val="9"/>
            <color indexed="81"/>
            <rFont val="Tahoma"/>
            <family val="2"/>
          </rPr>
          <t>Anfonwch derbynneb</t>
        </r>
      </text>
    </comment>
    <comment ref="H99" authorId="1" shapeId="0" xr:uid="{00000000-0006-0000-0200-00009B000000}">
      <text>
        <r>
          <rPr>
            <b/>
            <sz val="9"/>
            <color indexed="81"/>
            <rFont val="Tahoma"/>
            <family val="2"/>
          </rPr>
          <t>Anfonwch derbynneb</t>
        </r>
      </text>
    </comment>
    <comment ref="L99" authorId="1" shapeId="0" xr:uid="{00000000-0006-0000-0200-00009C000000}">
      <text>
        <r>
          <rPr>
            <b/>
            <sz val="9"/>
            <color indexed="81"/>
            <rFont val="Tahoma"/>
            <family val="2"/>
          </rPr>
          <t>Anfonwch derbynneb</t>
        </r>
      </text>
    </comment>
    <comment ref="Q99" authorId="1" shapeId="0" xr:uid="{5F42AEBF-946C-4F86-A308-19D020076EFE}">
      <text>
        <r>
          <rPr>
            <b/>
            <sz val="9"/>
            <color indexed="81"/>
            <rFont val="Tahoma"/>
            <family val="2"/>
          </rPr>
          <t>Anfonwch derbynneb
 - dim ond costau tollau, twneli a bont. Dim bwyd a diod.</t>
        </r>
      </text>
    </comment>
    <comment ref="B102" authorId="1" shapeId="0" xr:uid="{00000000-0006-0000-0200-00009E000000}">
      <text>
        <r>
          <rPr>
            <b/>
            <sz val="9"/>
            <color indexed="81"/>
            <rFont val="Tahoma"/>
            <family val="2"/>
          </rPr>
          <t>Defnyddiwch
dd/mm/bb</t>
        </r>
        <r>
          <rPr>
            <sz val="9"/>
            <color indexed="81"/>
            <rFont val="Tahoma"/>
            <family val="2"/>
          </rPr>
          <t xml:space="preserve">
</t>
        </r>
      </text>
    </comment>
    <comment ref="G102" authorId="1" shapeId="0" xr:uid="{00000000-0006-0000-0200-00009F000000}">
      <text>
        <r>
          <rPr>
            <b/>
            <sz val="9"/>
            <color indexed="81"/>
            <rFont val="Tahoma"/>
            <family val="2"/>
          </rPr>
          <t>Anfonwch derbynneb</t>
        </r>
      </text>
    </comment>
    <comment ref="H102" authorId="1" shapeId="0" xr:uid="{00000000-0006-0000-0200-0000A0000000}">
      <text>
        <r>
          <rPr>
            <b/>
            <sz val="9"/>
            <color indexed="81"/>
            <rFont val="Tahoma"/>
            <family val="2"/>
          </rPr>
          <t>Anfonwch derbynneb</t>
        </r>
      </text>
    </comment>
    <comment ref="L102" authorId="1" shapeId="0" xr:uid="{00000000-0006-0000-0200-0000A1000000}">
      <text>
        <r>
          <rPr>
            <b/>
            <sz val="9"/>
            <color indexed="81"/>
            <rFont val="Tahoma"/>
            <family val="2"/>
          </rPr>
          <t>Anfonwch derbynneb</t>
        </r>
      </text>
    </comment>
    <comment ref="Q102" authorId="1" shapeId="0" xr:uid="{663DAFF3-5470-49DA-A7D7-ABB05CC521CB}">
      <text>
        <r>
          <rPr>
            <b/>
            <sz val="9"/>
            <color indexed="81"/>
            <rFont val="Tahoma"/>
            <family val="2"/>
          </rPr>
          <t>Anfonwch derbynneb
 - dim ond costau tollau, twneli a bont. Dim bwyd a diod.</t>
        </r>
      </text>
    </comment>
    <comment ref="B105" authorId="1" shapeId="0" xr:uid="{00000000-0006-0000-0200-0000A3000000}">
      <text>
        <r>
          <rPr>
            <b/>
            <sz val="9"/>
            <color indexed="81"/>
            <rFont val="Tahoma"/>
            <family val="2"/>
          </rPr>
          <t>Defnyddiwch
dd/mm/bb</t>
        </r>
        <r>
          <rPr>
            <sz val="9"/>
            <color indexed="81"/>
            <rFont val="Tahoma"/>
            <family val="2"/>
          </rPr>
          <t xml:space="preserve">
</t>
        </r>
      </text>
    </comment>
    <comment ref="G105" authorId="1" shapeId="0" xr:uid="{00000000-0006-0000-0200-0000A4000000}">
      <text>
        <r>
          <rPr>
            <b/>
            <sz val="9"/>
            <color indexed="81"/>
            <rFont val="Tahoma"/>
            <family val="2"/>
          </rPr>
          <t>Anfonwch derbynneb</t>
        </r>
      </text>
    </comment>
    <comment ref="H105" authorId="1" shapeId="0" xr:uid="{00000000-0006-0000-0200-0000A5000000}">
      <text>
        <r>
          <rPr>
            <b/>
            <sz val="9"/>
            <color indexed="81"/>
            <rFont val="Tahoma"/>
            <family val="2"/>
          </rPr>
          <t>Anfonwch derbynneb</t>
        </r>
      </text>
    </comment>
    <comment ref="L105" authorId="1" shapeId="0" xr:uid="{00000000-0006-0000-0200-0000A6000000}">
      <text>
        <r>
          <rPr>
            <b/>
            <sz val="9"/>
            <color indexed="81"/>
            <rFont val="Tahoma"/>
            <family val="2"/>
          </rPr>
          <t>Anfonwch derbynneb</t>
        </r>
      </text>
    </comment>
    <comment ref="Q105" authorId="1" shapeId="0" xr:uid="{8EC96BD4-0CDB-446B-8ECE-3D788EE552B0}">
      <text>
        <r>
          <rPr>
            <b/>
            <sz val="9"/>
            <color indexed="81"/>
            <rFont val="Tahoma"/>
            <family val="2"/>
          </rPr>
          <t>Anfonwch derbynneb
 - dim ond costau tollau, twneli a bont. Dim bwyd a diod.</t>
        </r>
      </text>
    </comment>
    <comment ref="B108" authorId="1" shapeId="0" xr:uid="{00000000-0006-0000-0200-0000A8000000}">
      <text>
        <r>
          <rPr>
            <b/>
            <sz val="9"/>
            <color indexed="81"/>
            <rFont val="Tahoma"/>
            <family val="2"/>
          </rPr>
          <t>Defnyddiwch
dd/mm/bb</t>
        </r>
        <r>
          <rPr>
            <sz val="9"/>
            <color indexed="81"/>
            <rFont val="Tahoma"/>
            <family val="2"/>
          </rPr>
          <t xml:space="preserve">
</t>
        </r>
      </text>
    </comment>
    <comment ref="G108" authorId="1" shapeId="0" xr:uid="{00000000-0006-0000-0200-0000A9000000}">
      <text>
        <r>
          <rPr>
            <b/>
            <sz val="9"/>
            <color indexed="81"/>
            <rFont val="Tahoma"/>
            <family val="2"/>
          </rPr>
          <t>Anfonwch derbynneb</t>
        </r>
      </text>
    </comment>
    <comment ref="H108" authorId="1" shapeId="0" xr:uid="{00000000-0006-0000-0200-0000AA000000}">
      <text>
        <r>
          <rPr>
            <b/>
            <sz val="9"/>
            <color indexed="81"/>
            <rFont val="Tahoma"/>
            <family val="2"/>
          </rPr>
          <t>Anfonwch derbynneb</t>
        </r>
      </text>
    </comment>
    <comment ref="L108" authorId="1" shapeId="0" xr:uid="{00000000-0006-0000-0200-0000AB000000}">
      <text>
        <r>
          <rPr>
            <b/>
            <sz val="9"/>
            <color indexed="81"/>
            <rFont val="Tahoma"/>
            <family val="2"/>
          </rPr>
          <t>Anfonwch derbynneb</t>
        </r>
      </text>
    </comment>
    <comment ref="Q108" authorId="1" shapeId="0" xr:uid="{827B552C-846F-42D6-A8BC-152F15C1C786}">
      <text>
        <r>
          <rPr>
            <b/>
            <sz val="9"/>
            <color indexed="81"/>
            <rFont val="Tahoma"/>
            <family val="2"/>
          </rPr>
          <t>Anfonwch derbynneb
 - dim ond costau tollau, twneli a bont. Dim bwyd a diod.</t>
        </r>
      </text>
    </comment>
    <comment ref="B111" authorId="1" shapeId="0" xr:uid="{00000000-0006-0000-0200-0000AD000000}">
      <text>
        <r>
          <rPr>
            <b/>
            <sz val="9"/>
            <color indexed="81"/>
            <rFont val="Tahoma"/>
            <family val="2"/>
          </rPr>
          <t>Defnyddiwch
dd/mm/bb</t>
        </r>
        <r>
          <rPr>
            <sz val="9"/>
            <color indexed="81"/>
            <rFont val="Tahoma"/>
            <family val="2"/>
          </rPr>
          <t xml:space="preserve">
</t>
        </r>
      </text>
    </comment>
    <comment ref="G111" authorId="1" shapeId="0" xr:uid="{00000000-0006-0000-0200-0000AE000000}">
      <text>
        <r>
          <rPr>
            <b/>
            <sz val="9"/>
            <color indexed="81"/>
            <rFont val="Tahoma"/>
            <family val="2"/>
          </rPr>
          <t>Anfonwch derbynneb</t>
        </r>
      </text>
    </comment>
    <comment ref="H111" authorId="1" shapeId="0" xr:uid="{00000000-0006-0000-0200-0000AF000000}">
      <text>
        <r>
          <rPr>
            <b/>
            <sz val="9"/>
            <color indexed="81"/>
            <rFont val="Tahoma"/>
            <family val="2"/>
          </rPr>
          <t>Anfonwch derbynneb</t>
        </r>
      </text>
    </comment>
    <comment ref="L111" authorId="1" shapeId="0" xr:uid="{00000000-0006-0000-0200-0000B0000000}">
      <text>
        <r>
          <rPr>
            <b/>
            <sz val="9"/>
            <color indexed="81"/>
            <rFont val="Tahoma"/>
            <family val="2"/>
          </rPr>
          <t>Anfonwch derbynneb</t>
        </r>
      </text>
    </comment>
    <comment ref="Q111" authorId="1" shapeId="0" xr:uid="{FF333ABD-AA4E-4761-8450-D108C31E3189}">
      <text>
        <r>
          <rPr>
            <b/>
            <sz val="9"/>
            <color indexed="81"/>
            <rFont val="Tahoma"/>
            <family val="2"/>
          </rPr>
          <t>Anfonwch derbynneb
 - dim ond costau tollau, twneli a bont. Dim bwyd a diod.</t>
        </r>
      </text>
    </comment>
    <comment ref="B114" authorId="1" shapeId="0" xr:uid="{00000000-0006-0000-0200-0000B2000000}">
      <text>
        <r>
          <rPr>
            <b/>
            <sz val="9"/>
            <color indexed="81"/>
            <rFont val="Tahoma"/>
            <family val="2"/>
          </rPr>
          <t>Defnyddiwch
dd/mm/bb</t>
        </r>
        <r>
          <rPr>
            <sz val="9"/>
            <color indexed="81"/>
            <rFont val="Tahoma"/>
            <family val="2"/>
          </rPr>
          <t xml:space="preserve">
</t>
        </r>
      </text>
    </comment>
    <comment ref="G114" authorId="1" shapeId="0" xr:uid="{00000000-0006-0000-0200-0000B3000000}">
      <text>
        <r>
          <rPr>
            <b/>
            <sz val="9"/>
            <color indexed="81"/>
            <rFont val="Tahoma"/>
            <family val="2"/>
          </rPr>
          <t>Anfonwch derbynneb</t>
        </r>
      </text>
    </comment>
    <comment ref="H114" authorId="1" shapeId="0" xr:uid="{00000000-0006-0000-0200-0000B4000000}">
      <text>
        <r>
          <rPr>
            <b/>
            <sz val="9"/>
            <color indexed="81"/>
            <rFont val="Tahoma"/>
            <family val="2"/>
          </rPr>
          <t>Anfonwch derbynneb</t>
        </r>
      </text>
    </comment>
    <comment ref="L114" authorId="1" shapeId="0" xr:uid="{00000000-0006-0000-0200-0000B5000000}">
      <text>
        <r>
          <rPr>
            <b/>
            <sz val="9"/>
            <color indexed="81"/>
            <rFont val="Tahoma"/>
            <family val="2"/>
          </rPr>
          <t>Anfonwch derbynneb</t>
        </r>
      </text>
    </comment>
    <comment ref="Q114" authorId="1" shapeId="0" xr:uid="{E26745A7-7FE2-4620-8AE0-30AFDAE00FC3}">
      <text>
        <r>
          <rPr>
            <b/>
            <sz val="9"/>
            <color indexed="81"/>
            <rFont val="Tahoma"/>
            <family val="2"/>
          </rPr>
          <t>Anfonwch derbynneb
 - dim ond costau tollau, twneli a bont. Dim bwyd a diod.</t>
        </r>
      </text>
    </comment>
    <comment ref="B117" authorId="1" shapeId="0" xr:uid="{00000000-0006-0000-0200-0000B7000000}">
      <text>
        <r>
          <rPr>
            <b/>
            <sz val="9"/>
            <color indexed="81"/>
            <rFont val="Tahoma"/>
            <family val="2"/>
          </rPr>
          <t>Defnyddiwch
dd/mm/bb</t>
        </r>
        <r>
          <rPr>
            <sz val="9"/>
            <color indexed="81"/>
            <rFont val="Tahoma"/>
            <family val="2"/>
          </rPr>
          <t xml:space="preserve">
</t>
        </r>
      </text>
    </comment>
    <comment ref="G117" authorId="1" shapeId="0" xr:uid="{00000000-0006-0000-0200-0000B8000000}">
      <text>
        <r>
          <rPr>
            <b/>
            <sz val="9"/>
            <color indexed="81"/>
            <rFont val="Tahoma"/>
            <family val="2"/>
          </rPr>
          <t>Anfonwch derbynneb</t>
        </r>
      </text>
    </comment>
    <comment ref="H117" authorId="1" shapeId="0" xr:uid="{00000000-0006-0000-0200-0000B9000000}">
      <text>
        <r>
          <rPr>
            <b/>
            <sz val="9"/>
            <color indexed="81"/>
            <rFont val="Tahoma"/>
            <family val="2"/>
          </rPr>
          <t>Anfonwch derbynneb</t>
        </r>
      </text>
    </comment>
    <comment ref="L117" authorId="1" shapeId="0" xr:uid="{00000000-0006-0000-0200-0000BA000000}">
      <text>
        <r>
          <rPr>
            <b/>
            <sz val="9"/>
            <color indexed="81"/>
            <rFont val="Tahoma"/>
            <family val="2"/>
          </rPr>
          <t>Anfonwch derbynneb</t>
        </r>
      </text>
    </comment>
    <comment ref="Q117" authorId="1" shapeId="0" xr:uid="{E8319DBA-05B1-4921-B7E8-735BE95FC88D}">
      <text>
        <r>
          <rPr>
            <b/>
            <sz val="9"/>
            <color indexed="81"/>
            <rFont val="Tahoma"/>
            <family val="2"/>
          </rPr>
          <t>Anfonwch derbynneb
 - dim ond costau tollau, twneli a bont. Dim bwyd a diod.</t>
        </r>
      </text>
    </comment>
    <comment ref="B120" authorId="1" shapeId="0" xr:uid="{00000000-0006-0000-0200-0000BC000000}">
      <text>
        <r>
          <rPr>
            <b/>
            <sz val="9"/>
            <color indexed="81"/>
            <rFont val="Tahoma"/>
            <family val="2"/>
          </rPr>
          <t>Defnyddiwch
dd/mm/bb</t>
        </r>
        <r>
          <rPr>
            <sz val="9"/>
            <color indexed="81"/>
            <rFont val="Tahoma"/>
            <family val="2"/>
          </rPr>
          <t xml:space="preserve">
</t>
        </r>
      </text>
    </comment>
    <comment ref="G120" authorId="1" shapeId="0" xr:uid="{00000000-0006-0000-0200-0000BD000000}">
      <text>
        <r>
          <rPr>
            <b/>
            <sz val="9"/>
            <color indexed="81"/>
            <rFont val="Tahoma"/>
            <family val="2"/>
          </rPr>
          <t>Anfonwch derbynneb</t>
        </r>
      </text>
    </comment>
    <comment ref="H120" authorId="1" shapeId="0" xr:uid="{00000000-0006-0000-0200-0000BE000000}">
      <text>
        <r>
          <rPr>
            <b/>
            <sz val="9"/>
            <color indexed="81"/>
            <rFont val="Tahoma"/>
            <family val="2"/>
          </rPr>
          <t>Anfonwch derbynneb</t>
        </r>
      </text>
    </comment>
    <comment ref="L120" authorId="1" shapeId="0" xr:uid="{00000000-0006-0000-0200-0000BF000000}">
      <text>
        <r>
          <rPr>
            <b/>
            <sz val="9"/>
            <color indexed="81"/>
            <rFont val="Tahoma"/>
            <family val="2"/>
          </rPr>
          <t>Anfonwch derbynneb</t>
        </r>
      </text>
    </comment>
    <comment ref="Q120" authorId="1" shapeId="0" xr:uid="{8756FFF8-9F7E-4596-87F2-0558F552C58C}">
      <text>
        <r>
          <rPr>
            <b/>
            <sz val="9"/>
            <color indexed="81"/>
            <rFont val="Tahoma"/>
            <family val="2"/>
          </rPr>
          <t>Anfonwch derbynneb
 - dim ond costau tollau, twneli a bont. Dim bwyd a diod.</t>
        </r>
      </text>
    </comment>
    <comment ref="B123" authorId="1" shapeId="0" xr:uid="{00000000-0006-0000-0200-0000C1000000}">
      <text>
        <r>
          <rPr>
            <b/>
            <sz val="9"/>
            <color indexed="81"/>
            <rFont val="Tahoma"/>
            <family val="2"/>
          </rPr>
          <t>Defnyddiwch
dd/mm/bb</t>
        </r>
        <r>
          <rPr>
            <sz val="9"/>
            <color indexed="81"/>
            <rFont val="Tahoma"/>
            <family val="2"/>
          </rPr>
          <t xml:space="preserve">
</t>
        </r>
      </text>
    </comment>
    <comment ref="G123" authorId="1" shapeId="0" xr:uid="{00000000-0006-0000-0200-0000C2000000}">
      <text>
        <r>
          <rPr>
            <b/>
            <sz val="9"/>
            <color indexed="81"/>
            <rFont val="Tahoma"/>
            <family val="2"/>
          </rPr>
          <t>Anfonwch derbynneb</t>
        </r>
      </text>
    </comment>
    <comment ref="H123" authorId="1" shapeId="0" xr:uid="{00000000-0006-0000-0200-0000C3000000}">
      <text>
        <r>
          <rPr>
            <b/>
            <sz val="9"/>
            <color indexed="81"/>
            <rFont val="Tahoma"/>
            <family val="2"/>
          </rPr>
          <t>Anfonwch derbynneb</t>
        </r>
      </text>
    </comment>
    <comment ref="L123" authorId="1" shapeId="0" xr:uid="{00000000-0006-0000-0200-0000C4000000}">
      <text>
        <r>
          <rPr>
            <b/>
            <sz val="9"/>
            <color indexed="81"/>
            <rFont val="Tahoma"/>
            <family val="2"/>
          </rPr>
          <t>Anfonwch derbynneb</t>
        </r>
      </text>
    </comment>
    <comment ref="Q123" authorId="1" shapeId="0" xr:uid="{1C18F401-1275-4D13-8C21-769ECA336F05}">
      <text>
        <r>
          <rPr>
            <b/>
            <sz val="9"/>
            <color indexed="81"/>
            <rFont val="Tahoma"/>
            <family val="2"/>
          </rPr>
          <t>Anfonwch derbynneb
 - dim ond costau tollau, twneli a bont. Dim bwyd a diod.</t>
        </r>
      </text>
    </comment>
    <comment ref="B126" authorId="1" shapeId="0" xr:uid="{00000000-0006-0000-0200-0000C6000000}">
      <text>
        <r>
          <rPr>
            <b/>
            <sz val="9"/>
            <color indexed="81"/>
            <rFont val="Tahoma"/>
            <family val="2"/>
          </rPr>
          <t>Defnyddiwch
dd/mm/bb</t>
        </r>
        <r>
          <rPr>
            <sz val="9"/>
            <color indexed="81"/>
            <rFont val="Tahoma"/>
            <family val="2"/>
          </rPr>
          <t xml:space="preserve">
</t>
        </r>
      </text>
    </comment>
    <comment ref="G126" authorId="1" shapeId="0" xr:uid="{00000000-0006-0000-0200-0000C7000000}">
      <text>
        <r>
          <rPr>
            <b/>
            <sz val="9"/>
            <color indexed="81"/>
            <rFont val="Tahoma"/>
            <family val="2"/>
          </rPr>
          <t>Anfonwch derbynneb</t>
        </r>
      </text>
    </comment>
    <comment ref="H126" authorId="1" shapeId="0" xr:uid="{00000000-0006-0000-0200-0000C8000000}">
      <text>
        <r>
          <rPr>
            <b/>
            <sz val="9"/>
            <color indexed="81"/>
            <rFont val="Tahoma"/>
            <family val="2"/>
          </rPr>
          <t>Anfonwch derbynneb</t>
        </r>
      </text>
    </comment>
    <comment ref="L126" authorId="1" shapeId="0" xr:uid="{00000000-0006-0000-0200-0000C9000000}">
      <text>
        <r>
          <rPr>
            <b/>
            <sz val="9"/>
            <color indexed="81"/>
            <rFont val="Tahoma"/>
            <family val="2"/>
          </rPr>
          <t>Anfonwch derbynneb</t>
        </r>
      </text>
    </comment>
    <comment ref="Q126" authorId="1" shapeId="0" xr:uid="{0C3BD897-8E76-40C7-A535-973592F9D66E}">
      <text>
        <r>
          <rPr>
            <b/>
            <sz val="9"/>
            <color indexed="81"/>
            <rFont val="Tahoma"/>
            <family val="2"/>
          </rPr>
          <t>Anfonwch derbynneb
 - dim ond costau tollau, twneli a bont. Dim bwyd a diod.</t>
        </r>
      </text>
    </comment>
    <comment ref="B129" authorId="1" shapeId="0" xr:uid="{00000000-0006-0000-0200-0000CB000000}">
      <text>
        <r>
          <rPr>
            <b/>
            <sz val="9"/>
            <color indexed="81"/>
            <rFont val="Tahoma"/>
            <family val="2"/>
          </rPr>
          <t>Defnyddiwch
dd/mm/bb</t>
        </r>
        <r>
          <rPr>
            <sz val="9"/>
            <color indexed="81"/>
            <rFont val="Tahoma"/>
            <family val="2"/>
          </rPr>
          <t xml:space="preserve">
</t>
        </r>
      </text>
    </comment>
    <comment ref="G129" authorId="1" shapeId="0" xr:uid="{00000000-0006-0000-0200-0000CC000000}">
      <text>
        <r>
          <rPr>
            <b/>
            <sz val="9"/>
            <color indexed="81"/>
            <rFont val="Tahoma"/>
            <family val="2"/>
          </rPr>
          <t>Anfonwch derbynneb</t>
        </r>
      </text>
    </comment>
    <comment ref="H129" authorId="1" shapeId="0" xr:uid="{00000000-0006-0000-0200-0000CD000000}">
      <text>
        <r>
          <rPr>
            <b/>
            <sz val="9"/>
            <color indexed="81"/>
            <rFont val="Tahoma"/>
            <family val="2"/>
          </rPr>
          <t>Anfonwch derbynneb</t>
        </r>
      </text>
    </comment>
    <comment ref="L129" authorId="1" shapeId="0" xr:uid="{00000000-0006-0000-0200-0000CE000000}">
      <text>
        <r>
          <rPr>
            <b/>
            <sz val="9"/>
            <color indexed="81"/>
            <rFont val="Tahoma"/>
            <family val="2"/>
          </rPr>
          <t>Anfonwch derbynneb</t>
        </r>
      </text>
    </comment>
    <comment ref="Q129" authorId="1" shapeId="0" xr:uid="{2831F277-E14C-47BF-96C8-84675DDE04B0}">
      <text>
        <r>
          <rPr>
            <b/>
            <sz val="9"/>
            <color indexed="81"/>
            <rFont val="Tahoma"/>
            <family val="2"/>
          </rPr>
          <t>Anfonwch derbynneb
 - dim ond costau tollau, twneli a bont. Dim bwyd a diod.</t>
        </r>
      </text>
    </comment>
    <comment ref="B132" authorId="1" shapeId="0" xr:uid="{00000000-0006-0000-0200-0000D0000000}">
      <text>
        <r>
          <rPr>
            <b/>
            <sz val="9"/>
            <color indexed="81"/>
            <rFont val="Tahoma"/>
            <family val="2"/>
          </rPr>
          <t>Defnyddiwch
dd/mm/bb</t>
        </r>
        <r>
          <rPr>
            <sz val="9"/>
            <color indexed="81"/>
            <rFont val="Tahoma"/>
            <family val="2"/>
          </rPr>
          <t xml:space="preserve">
</t>
        </r>
      </text>
    </comment>
    <comment ref="G132" authorId="1" shapeId="0" xr:uid="{00000000-0006-0000-0200-0000D1000000}">
      <text>
        <r>
          <rPr>
            <b/>
            <sz val="9"/>
            <color indexed="81"/>
            <rFont val="Tahoma"/>
            <family val="2"/>
          </rPr>
          <t>Anfonwch derbynneb</t>
        </r>
      </text>
    </comment>
    <comment ref="H132" authorId="1" shapeId="0" xr:uid="{00000000-0006-0000-0200-0000D2000000}">
      <text>
        <r>
          <rPr>
            <b/>
            <sz val="9"/>
            <color indexed="81"/>
            <rFont val="Tahoma"/>
            <family val="2"/>
          </rPr>
          <t>Anfonwch derbynneb</t>
        </r>
      </text>
    </comment>
    <comment ref="L132" authorId="1" shapeId="0" xr:uid="{00000000-0006-0000-0200-0000D3000000}">
      <text>
        <r>
          <rPr>
            <b/>
            <sz val="9"/>
            <color indexed="81"/>
            <rFont val="Tahoma"/>
            <family val="2"/>
          </rPr>
          <t>Anfonwch derbynneb</t>
        </r>
      </text>
    </comment>
    <comment ref="Q132" authorId="1" shapeId="0" xr:uid="{A7D565F4-3A85-4A85-AA8F-AAA44067E413}">
      <text>
        <r>
          <rPr>
            <b/>
            <sz val="9"/>
            <color indexed="81"/>
            <rFont val="Tahoma"/>
            <family val="2"/>
          </rPr>
          <t>Anfonwch derbynneb
 - dim ond costau tollau, twneli a bont. Dim bwyd a diod.</t>
        </r>
      </text>
    </comment>
    <comment ref="B135" authorId="1" shapeId="0" xr:uid="{00000000-0006-0000-0200-0000D5000000}">
      <text>
        <r>
          <rPr>
            <b/>
            <sz val="9"/>
            <color indexed="81"/>
            <rFont val="Tahoma"/>
            <family val="2"/>
          </rPr>
          <t>Defnyddiwch
dd/mm/bb</t>
        </r>
        <r>
          <rPr>
            <sz val="9"/>
            <color indexed="81"/>
            <rFont val="Tahoma"/>
            <family val="2"/>
          </rPr>
          <t xml:space="preserve">
</t>
        </r>
      </text>
    </comment>
    <comment ref="G135" authorId="1" shapeId="0" xr:uid="{00000000-0006-0000-0200-0000D6000000}">
      <text>
        <r>
          <rPr>
            <b/>
            <sz val="9"/>
            <color indexed="81"/>
            <rFont val="Tahoma"/>
            <family val="2"/>
          </rPr>
          <t>Anfonwch derbynneb</t>
        </r>
      </text>
    </comment>
    <comment ref="H135" authorId="1" shapeId="0" xr:uid="{00000000-0006-0000-0200-0000D7000000}">
      <text>
        <r>
          <rPr>
            <b/>
            <sz val="9"/>
            <color indexed="81"/>
            <rFont val="Tahoma"/>
            <family val="2"/>
          </rPr>
          <t>Anfonwch derbynneb</t>
        </r>
      </text>
    </comment>
    <comment ref="L135" authorId="1" shapeId="0" xr:uid="{00000000-0006-0000-0200-0000D8000000}">
      <text>
        <r>
          <rPr>
            <b/>
            <sz val="9"/>
            <color indexed="81"/>
            <rFont val="Tahoma"/>
            <family val="2"/>
          </rPr>
          <t>Anfonwch derbynneb</t>
        </r>
      </text>
    </comment>
    <comment ref="Q135" authorId="1" shapeId="0" xr:uid="{3B572E4A-7F99-4A13-BEDE-CC6FFEDDD3B6}">
      <text>
        <r>
          <rPr>
            <b/>
            <sz val="9"/>
            <color indexed="81"/>
            <rFont val="Tahoma"/>
            <family val="2"/>
          </rPr>
          <t>Anfonwch derbynneb
 - dim ond costau tollau, twneli a bont. Dim bwyd a diod.</t>
        </r>
      </text>
    </comment>
    <comment ref="B138" authorId="1" shapeId="0" xr:uid="{00000000-0006-0000-0200-0000DA000000}">
      <text>
        <r>
          <rPr>
            <b/>
            <sz val="9"/>
            <color indexed="81"/>
            <rFont val="Tahoma"/>
            <family val="2"/>
          </rPr>
          <t>Defnyddiwch
dd/mm/bb</t>
        </r>
        <r>
          <rPr>
            <sz val="9"/>
            <color indexed="81"/>
            <rFont val="Tahoma"/>
            <family val="2"/>
          </rPr>
          <t xml:space="preserve">
</t>
        </r>
      </text>
    </comment>
    <comment ref="G138" authorId="1" shapeId="0" xr:uid="{00000000-0006-0000-0200-0000DB000000}">
      <text>
        <r>
          <rPr>
            <b/>
            <sz val="9"/>
            <color indexed="81"/>
            <rFont val="Tahoma"/>
            <family val="2"/>
          </rPr>
          <t>Anfonwch derbynneb</t>
        </r>
      </text>
    </comment>
    <comment ref="H138" authorId="1" shapeId="0" xr:uid="{00000000-0006-0000-0200-0000DC000000}">
      <text>
        <r>
          <rPr>
            <b/>
            <sz val="9"/>
            <color indexed="81"/>
            <rFont val="Tahoma"/>
            <family val="2"/>
          </rPr>
          <t>Anfonwch derbynneb</t>
        </r>
      </text>
    </comment>
    <comment ref="L138" authorId="1" shapeId="0" xr:uid="{00000000-0006-0000-0200-0000DD000000}">
      <text>
        <r>
          <rPr>
            <b/>
            <sz val="9"/>
            <color indexed="81"/>
            <rFont val="Tahoma"/>
            <family val="2"/>
          </rPr>
          <t>Anfonwch derbynneb</t>
        </r>
      </text>
    </comment>
    <comment ref="Q138" authorId="1" shapeId="0" xr:uid="{41F0AAC7-C831-497B-ADB7-C1677D679C2E}">
      <text>
        <r>
          <rPr>
            <b/>
            <sz val="9"/>
            <color indexed="81"/>
            <rFont val="Tahoma"/>
            <family val="2"/>
          </rPr>
          <t>Anfonwch derbynneb
 - dim ond costau tollau, twneli a bont. Dim bwyd a diod.</t>
        </r>
      </text>
    </comment>
    <comment ref="B141" authorId="1" shapeId="0" xr:uid="{00000000-0006-0000-0200-0000DF000000}">
      <text>
        <r>
          <rPr>
            <b/>
            <sz val="9"/>
            <color indexed="81"/>
            <rFont val="Tahoma"/>
            <family val="2"/>
          </rPr>
          <t>Defnyddiwch
dd/mm/bb</t>
        </r>
        <r>
          <rPr>
            <sz val="9"/>
            <color indexed="81"/>
            <rFont val="Tahoma"/>
            <family val="2"/>
          </rPr>
          <t xml:space="preserve">
</t>
        </r>
      </text>
    </comment>
    <comment ref="G141" authorId="1" shapeId="0" xr:uid="{00000000-0006-0000-0200-0000E0000000}">
      <text>
        <r>
          <rPr>
            <b/>
            <sz val="9"/>
            <color indexed="81"/>
            <rFont val="Tahoma"/>
            <family val="2"/>
          </rPr>
          <t>Anfonwch derbynneb</t>
        </r>
      </text>
    </comment>
    <comment ref="H141" authorId="1" shapeId="0" xr:uid="{00000000-0006-0000-0200-0000E1000000}">
      <text>
        <r>
          <rPr>
            <b/>
            <sz val="9"/>
            <color indexed="81"/>
            <rFont val="Tahoma"/>
            <family val="2"/>
          </rPr>
          <t>Anfonwch derbynneb</t>
        </r>
      </text>
    </comment>
    <comment ref="L141" authorId="1" shapeId="0" xr:uid="{00000000-0006-0000-0200-0000E2000000}">
      <text>
        <r>
          <rPr>
            <b/>
            <sz val="9"/>
            <color indexed="81"/>
            <rFont val="Tahoma"/>
            <family val="2"/>
          </rPr>
          <t>Anfonwch derbynneb</t>
        </r>
      </text>
    </comment>
    <comment ref="Q141" authorId="1" shapeId="0" xr:uid="{087CE72D-7B9D-4090-ACE3-58A430C019DE}">
      <text>
        <r>
          <rPr>
            <b/>
            <sz val="9"/>
            <color indexed="81"/>
            <rFont val="Tahoma"/>
            <family val="2"/>
          </rPr>
          <t>Anfonwch derbynneb
 - dim ond costau tollau, twneli a bont. Dim bwyd a diod.</t>
        </r>
      </text>
    </comment>
    <comment ref="B144" authorId="1" shapeId="0" xr:uid="{00000000-0006-0000-0200-0000E4000000}">
      <text>
        <r>
          <rPr>
            <b/>
            <sz val="9"/>
            <color indexed="81"/>
            <rFont val="Tahoma"/>
            <family val="2"/>
          </rPr>
          <t>Defnyddiwch
dd/mm/bb</t>
        </r>
        <r>
          <rPr>
            <sz val="9"/>
            <color indexed="81"/>
            <rFont val="Tahoma"/>
            <family val="2"/>
          </rPr>
          <t xml:space="preserve">
</t>
        </r>
      </text>
    </comment>
    <comment ref="G144" authorId="1" shapeId="0" xr:uid="{00000000-0006-0000-0200-0000E5000000}">
      <text>
        <r>
          <rPr>
            <b/>
            <sz val="9"/>
            <color indexed="81"/>
            <rFont val="Tahoma"/>
            <family val="2"/>
          </rPr>
          <t>Anfonwch derbynneb</t>
        </r>
      </text>
    </comment>
    <comment ref="H144" authorId="1" shapeId="0" xr:uid="{00000000-0006-0000-0200-0000E6000000}">
      <text>
        <r>
          <rPr>
            <b/>
            <sz val="9"/>
            <color indexed="81"/>
            <rFont val="Tahoma"/>
            <family val="2"/>
          </rPr>
          <t>Anfonwch derbynneb</t>
        </r>
      </text>
    </comment>
    <comment ref="L144" authorId="1" shapeId="0" xr:uid="{00000000-0006-0000-0200-0000E7000000}">
      <text>
        <r>
          <rPr>
            <b/>
            <sz val="9"/>
            <color indexed="81"/>
            <rFont val="Tahoma"/>
            <family val="2"/>
          </rPr>
          <t>Anfonwch derbynneb</t>
        </r>
      </text>
    </comment>
    <comment ref="Q144" authorId="1" shapeId="0" xr:uid="{3CB225C7-EBDC-46BD-B3C6-72A5AC8190EA}">
      <text>
        <r>
          <rPr>
            <b/>
            <sz val="9"/>
            <color indexed="81"/>
            <rFont val="Tahoma"/>
            <family val="2"/>
          </rPr>
          <t>Anfonwch derbynneb
 - dim ond costau tollau, twneli a bont. Dim bwyd a diod.</t>
        </r>
      </text>
    </comment>
    <comment ref="B147" authorId="1" shapeId="0" xr:uid="{00000000-0006-0000-0200-0000E9000000}">
      <text>
        <r>
          <rPr>
            <b/>
            <sz val="9"/>
            <color indexed="81"/>
            <rFont val="Tahoma"/>
            <family val="2"/>
          </rPr>
          <t>Defnyddiwch
dd/mm/bb</t>
        </r>
        <r>
          <rPr>
            <sz val="9"/>
            <color indexed="81"/>
            <rFont val="Tahoma"/>
            <family val="2"/>
          </rPr>
          <t xml:space="preserve">
</t>
        </r>
      </text>
    </comment>
    <comment ref="G147" authorId="1" shapeId="0" xr:uid="{00000000-0006-0000-0200-0000EA000000}">
      <text>
        <r>
          <rPr>
            <b/>
            <sz val="9"/>
            <color indexed="81"/>
            <rFont val="Tahoma"/>
            <family val="2"/>
          </rPr>
          <t>Anfonwch derbynneb</t>
        </r>
      </text>
    </comment>
    <comment ref="H147" authorId="1" shapeId="0" xr:uid="{00000000-0006-0000-0200-0000EB000000}">
      <text>
        <r>
          <rPr>
            <b/>
            <sz val="9"/>
            <color indexed="81"/>
            <rFont val="Tahoma"/>
            <family val="2"/>
          </rPr>
          <t>Anfonwch derbynneb</t>
        </r>
      </text>
    </comment>
    <comment ref="L147" authorId="1" shapeId="0" xr:uid="{00000000-0006-0000-0200-0000EC000000}">
      <text>
        <r>
          <rPr>
            <b/>
            <sz val="9"/>
            <color indexed="81"/>
            <rFont val="Tahoma"/>
            <family val="2"/>
          </rPr>
          <t>Anfonwch derbynneb</t>
        </r>
      </text>
    </comment>
    <comment ref="Q147" authorId="1" shapeId="0" xr:uid="{944BB182-D3DA-46CF-BD90-0EC5D4DCB854}">
      <text>
        <r>
          <rPr>
            <b/>
            <sz val="9"/>
            <color indexed="81"/>
            <rFont val="Tahoma"/>
            <family val="2"/>
          </rPr>
          <t>Anfonwch derbynneb
 - dim ond costau tollau, twneli a bont. Dim bwyd a diod.</t>
        </r>
      </text>
    </comment>
    <comment ref="B150" authorId="1" shapeId="0" xr:uid="{00000000-0006-0000-0200-0000EE000000}">
      <text>
        <r>
          <rPr>
            <b/>
            <sz val="9"/>
            <color indexed="81"/>
            <rFont val="Tahoma"/>
            <family val="2"/>
          </rPr>
          <t>Defnyddiwch
dd/mm/bb</t>
        </r>
        <r>
          <rPr>
            <sz val="9"/>
            <color indexed="81"/>
            <rFont val="Tahoma"/>
            <family val="2"/>
          </rPr>
          <t xml:space="preserve">
</t>
        </r>
      </text>
    </comment>
    <comment ref="G150" authorId="1" shapeId="0" xr:uid="{00000000-0006-0000-0200-0000EF000000}">
      <text>
        <r>
          <rPr>
            <b/>
            <sz val="9"/>
            <color indexed="81"/>
            <rFont val="Tahoma"/>
            <family val="2"/>
          </rPr>
          <t>Anfonwch derbynneb</t>
        </r>
      </text>
    </comment>
    <comment ref="H150" authorId="1" shapeId="0" xr:uid="{00000000-0006-0000-0200-0000F0000000}">
      <text>
        <r>
          <rPr>
            <b/>
            <sz val="9"/>
            <color indexed="81"/>
            <rFont val="Tahoma"/>
            <family val="2"/>
          </rPr>
          <t>Anfonwch derbynneb</t>
        </r>
      </text>
    </comment>
    <comment ref="L150" authorId="1" shapeId="0" xr:uid="{00000000-0006-0000-0200-0000F1000000}">
      <text>
        <r>
          <rPr>
            <b/>
            <sz val="9"/>
            <color indexed="81"/>
            <rFont val="Tahoma"/>
            <family val="2"/>
          </rPr>
          <t>Anfonwch derbynneb</t>
        </r>
      </text>
    </comment>
    <comment ref="Q150" authorId="1" shapeId="0" xr:uid="{B4A065F0-2C56-4D7F-AF94-F1EB47B8397C}">
      <text>
        <r>
          <rPr>
            <b/>
            <sz val="9"/>
            <color indexed="81"/>
            <rFont val="Tahoma"/>
            <family val="2"/>
          </rPr>
          <t>Anfonwch derbynneb
 - dim ond costau tollau, twneli a bont. Dim bwyd a diod.</t>
        </r>
      </text>
    </comment>
    <comment ref="B153" authorId="1" shapeId="0" xr:uid="{00000000-0006-0000-0200-0000F3000000}">
      <text>
        <r>
          <rPr>
            <b/>
            <sz val="9"/>
            <color indexed="81"/>
            <rFont val="Tahoma"/>
            <family val="2"/>
          </rPr>
          <t>Defnyddiwch
dd/mm/bb</t>
        </r>
        <r>
          <rPr>
            <sz val="9"/>
            <color indexed="81"/>
            <rFont val="Tahoma"/>
            <family val="2"/>
          </rPr>
          <t xml:space="preserve">
</t>
        </r>
      </text>
    </comment>
    <comment ref="G153" authorId="1" shapeId="0" xr:uid="{00000000-0006-0000-0200-0000F4000000}">
      <text>
        <r>
          <rPr>
            <b/>
            <sz val="9"/>
            <color indexed="81"/>
            <rFont val="Tahoma"/>
            <family val="2"/>
          </rPr>
          <t>Anfonwch derbynneb</t>
        </r>
      </text>
    </comment>
    <comment ref="H153" authorId="1" shapeId="0" xr:uid="{00000000-0006-0000-0200-0000F5000000}">
      <text>
        <r>
          <rPr>
            <b/>
            <sz val="9"/>
            <color indexed="81"/>
            <rFont val="Tahoma"/>
            <family val="2"/>
          </rPr>
          <t>Anfonwch derbynneb</t>
        </r>
      </text>
    </comment>
    <comment ref="L153" authorId="1" shapeId="0" xr:uid="{00000000-0006-0000-0200-0000F6000000}">
      <text>
        <r>
          <rPr>
            <b/>
            <sz val="9"/>
            <color indexed="81"/>
            <rFont val="Tahoma"/>
            <family val="2"/>
          </rPr>
          <t>Anfonwch derbynneb</t>
        </r>
      </text>
    </comment>
    <comment ref="Q153" authorId="1" shapeId="0" xr:uid="{FFA0481B-CD02-4AC4-AE3C-28E72ABFB9A5}">
      <text>
        <r>
          <rPr>
            <b/>
            <sz val="9"/>
            <color indexed="81"/>
            <rFont val="Tahoma"/>
            <family val="2"/>
          </rPr>
          <t>Anfonwch derbynneb
 - dim ond costau tollau, twneli a bont. Dim bwyd a diod.</t>
        </r>
      </text>
    </comment>
    <comment ref="B156" authorId="1" shapeId="0" xr:uid="{00000000-0006-0000-0200-0000F8000000}">
      <text>
        <r>
          <rPr>
            <b/>
            <sz val="9"/>
            <color indexed="81"/>
            <rFont val="Tahoma"/>
            <family val="2"/>
          </rPr>
          <t>Defnyddiwch
dd/mm/bb</t>
        </r>
        <r>
          <rPr>
            <sz val="9"/>
            <color indexed="81"/>
            <rFont val="Tahoma"/>
            <family val="2"/>
          </rPr>
          <t xml:space="preserve">
</t>
        </r>
      </text>
    </comment>
    <comment ref="G156" authorId="1" shapeId="0" xr:uid="{00000000-0006-0000-0200-0000F9000000}">
      <text>
        <r>
          <rPr>
            <b/>
            <sz val="9"/>
            <color indexed="81"/>
            <rFont val="Tahoma"/>
            <family val="2"/>
          </rPr>
          <t>Anfonwch derbynneb</t>
        </r>
      </text>
    </comment>
    <comment ref="H156" authorId="1" shapeId="0" xr:uid="{00000000-0006-0000-0200-0000FA000000}">
      <text>
        <r>
          <rPr>
            <b/>
            <sz val="9"/>
            <color indexed="81"/>
            <rFont val="Tahoma"/>
            <family val="2"/>
          </rPr>
          <t>Anfonwch derbynneb</t>
        </r>
      </text>
    </comment>
    <comment ref="L156" authorId="1" shapeId="0" xr:uid="{00000000-0006-0000-0200-0000FB000000}">
      <text>
        <r>
          <rPr>
            <b/>
            <sz val="9"/>
            <color indexed="81"/>
            <rFont val="Tahoma"/>
            <family val="2"/>
          </rPr>
          <t>Anfonwch derbynneb</t>
        </r>
      </text>
    </comment>
    <comment ref="Q156" authorId="1" shapeId="0" xr:uid="{E2DC9103-0801-4899-9BF4-92664A4B9E46}">
      <text>
        <r>
          <rPr>
            <b/>
            <sz val="9"/>
            <color indexed="81"/>
            <rFont val="Tahoma"/>
            <family val="2"/>
          </rPr>
          <t>Anfonwch derbynneb
 - dim ond costau tollau, twneli a bont. Dim bwyd a diod.</t>
        </r>
      </text>
    </comment>
    <comment ref="B159" authorId="1" shapeId="0" xr:uid="{00000000-0006-0000-0200-0000FD000000}">
      <text>
        <r>
          <rPr>
            <b/>
            <sz val="9"/>
            <color indexed="81"/>
            <rFont val="Tahoma"/>
            <family val="2"/>
          </rPr>
          <t>Defnyddiwch
dd/mm/bb</t>
        </r>
        <r>
          <rPr>
            <sz val="9"/>
            <color indexed="81"/>
            <rFont val="Tahoma"/>
            <family val="2"/>
          </rPr>
          <t xml:space="preserve">
</t>
        </r>
      </text>
    </comment>
    <comment ref="G159" authorId="1" shapeId="0" xr:uid="{00000000-0006-0000-0200-0000FE000000}">
      <text>
        <r>
          <rPr>
            <b/>
            <sz val="9"/>
            <color indexed="81"/>
            <rFont val="Tahoma"/>
            <family val="2"/>
          </rPr>
          <t>Anfonwch derbynneb</t>
        </r>
      </text>
    </comment>
    <comment ref="H159" authorId="1" shapeId="0" xr:uid="{00000000-0006-0000-0200-0000FF000000}">
      <text>
        <r>
          <rPr>
            <b/>
            <sz val="9"/>
            <color indexed="81"/>
            <rFont val="Tahoma"/>
            <family val="2"/>
          </rPr>
          <t>Anfonwch derbynneb</t>
        </r>
      </text>
    </comment>
    <comment ref="L159" authorId="1" shapeId="0" xr:uid="{00000000-0006-0000-0200-000000010000}">
      <text>
        <r>
          <rPr>
            <b/>
            <sz val="9"/>
            <color indexed="81"/>
            <rFont val="Tahoma"/>
            <family val="2"/>
          </rPr>
          <t>Anfonwch derbynneb</t>
        </r>
      </text>
    </comment>
    <comment ref="Q159" authorId="1" shapeId="0" xr:uid="{47F95096-4CAC-46FC-9C0A-04EF15A5B26F}">
      <text>
        <r>
          <rPr>
            <b/>
            <sz val="9"/>
            <color indexed="81"/>
            <rFont val="Tahoma"/>
            <family val="2"/>
          </rPr>
          <t>Anfonwch derbynneb
 - dim ond costau tollau, twneli a bont. Dim bwyd a diod.</t>
        </r>
      </text>
    </comment>
    <comment ref="B162" authorId="1" shapeId="0" xr:uid="{00000000-0006-0000-0200-000002010000}">
      <text>
        <r>
          <rPr>
            <b/>
            <sz val="9"/>
            <color indexed="81"/>
            <rFont val="Tahoma"/>
            <family val="2"/>
          </rPr>
          <t>Defnyddiwch
dd/mm/bb</t>
        </r>
        <r>
          <rPr>
            <sz val="9"/>
            <color indexed="81"/>
            <rFont val="Tahoma"/>
            <family val="2"/>
          </rPr>
          <t xml:space="preserve">
</t>
        </r>
      </text>
    </comment>
    <comment ref="G162" authorId="1" shapeId="0" xr:uid="{00000000-0006-0000-0200-000003010000}">
      <text>
        <r>
          <rPr>
            <b/>
            <sz val="9"/>
            <color indexed="81"/>
            <rFont val="Tahoma"/>
            <family val="2"/>
          </rPr>
          <t>Anfonwch derbynneb</t>
        </r>
      </text>
    </comment>
    <comment ref="H162" authorId="1" shapeId="0" xr:uid="{00000000-0006-0000-0200-000004010000}">
      <text>
        <r>
          <rPr>
            <b/>
            <sz val="9"/>
            <color indexed="81"/>
            <rFont val="Tahoma"/>
            <family val="2"/>
          </rPr>
          <t>Anfonwch derbynneb</t>
        </r>
      </text>
    </comment>
    <comment ref="L162" authorId="1" shapeId="0" xr:uid="{00000000-0006-0000-0200-000005010000}">
      <text>
        <r>
          <rPr>
            <b/>
            <sz val="9"/>
            <color indexed="81"/>
            <rFont val="Tahoma"/>
            <family val="2"/>
          </rPr>
          <t>Anfonwch derbynneb</t>
        </r>
      </text>
    </comment>
    <comment ref="Q162" authorId="1" shapeId="0" xr:uid="{D7E0EDC5-00CE-4043-A2EA-3C3D38044172}">
      <text>
        <r>
          <rPr>
            <b/>
            <sz val="9"/>
            <color indexed="81"/>
            <rFont val="Tahoma"/>
            <family val="2"/>
          </rPr>
          <t>Anfonwch derbynneb
 - dim ond costau tollau, twneli a bont. Dim bwyd a diod.</t>
        </r>
      </text>
    </comment>
    <comment ref="B165" authorId="1" shapeId="0" xr:uid="{00000000-0006-0000-0200-000007010000}">
      <text>
        <r>
          <rPr>
            <b/>
            <sz val="9"/>
            <color indexed="81"/>
            <rFont val="Tahoma"/>
            <family val="2"/>
          </rPr>
          <t>Defnyddiwch
dd/mm/bb</t>
        </r>
        <r>
          <rPr>
            <sz val="9"/>
            <color indexed="81"/>
            <rFont val="Tahoma"/>
            <family val="2"/>
          </rPr>
          <t xml:space="preserve">
</t>
        </r>
      </text>
    </comment>
    <comment ref="G165" authorId="1" shapeId="0" xr:uid="{00000000-0006-0000-0200-000008010000}">
      <text>
        <r>
          <rPr>
            <b/>
            <sz val="9"/>
            <color indexed="81"/>
            <rFont val="Tahoma"/>
            <family val="2"/>
          </rPr>
          <t>Anfonwch derbynneb</t>
        </r>
      </text>
    </comment>
    <comment ref="H165" authorId="1" shapeId="0" xr:uid="{00000000-0006-0000-0200-000009010000}">
      <text>
        <r>
          <rPr>
            <b/>
            <sz val="9"/>
            <color indexed="81"/>
            <rFont val="Tahoma"/>
            <family val="2"/>
          </rPr>
          <t>Anfonwch derbynneb</t>
        </r>
      </text>
    </comment>
    <comment ref="L165" authorId="1" shapeId="0" xr:uid="{00000000-0006-0000-0200-00000A010000}">
      <text>
        <r>
          <rPr>
            <b/>
            <sz val="9"/>
            <color indexed="81"/>
            <rFont val="Tahoma"/>
            <family val="2"/>
          </rPr>
          <t>Anfonwch derbynneb</t>
        </r>
      </text>
    </comment>
    <comment ref="Q165" authorId="1" shapeId="0" xr:uid="{806B71FF-500E-46B1-BEA5-9D2EFA5A8F32}">
      <text>
        <r>
          <rPr>
            <b/>
            <sz val="9"/>
            <color indexed="81"/>
            <rFont val="Tahoma"/>
            <family val="2"/>
          </rPr>
          <t>Anfonwch derbynneb
 - dim ond costau tollau, twneli a bont. Dim bwyd a diod.</t>
        </r>
      </text>
    </comment>
    <comment ref="B168" authorId="1" shapeId="0" xr:uid="{00000000-0006-0000-0200-00000C010000}">
      <text>
        <r>
          <rPr>
            <b/>
            <sz val="9"/>
            <color indexed="81"/>
            <rFont val="Tahoma"/>
            <family val="2"/>
          </rPr>
          <t>Defnyddiwch
dd/mm/bb</t>
        </r>
        <r>
          <rPr>
            <sz val="9"/>
            <color indexed="81"/>
            <rFont val="Tahoma"/>
            <family val="2"/>
          </rPr>
          <t xml:space="preserve">
</t>
        </r>
      </text>
    </comment>
    <comment ref="G168" authorId="1" shapeId="0" xr:uid="{00000000-0006-0000-0200-00000D010000}">
      <text>
        <r>
          <rPr>
            <b/>
            <sz val="9"/>
            <color indexed="81"/>
            <rFont val="Tahoma"/>
            <family val="2"/>
          </rPr>
          <t>Anfonwch derbynneb</t>
        </r>
      </text>
    </comment>
    <comment ref="H168" authorId="1" shapeId="0" xr:uid="{00000000-0006-0000-0200-00000E010000}">
      <text>
        <r>
          <rPr>
            <b/>
            <sz val="9"/>
            <color indexed="81"/>
            <rFont val="Tahoma"/>
            <family val="2"/>
          </rPr>
          <t>Anfonwch derbynneb</t>
        </r>
      </text>
    </comment>
    <comment ref="L168" authorId="1" shapeId="0" xr:uid="{00000000-0006-0000-0200-00000F010000}">
      <text>
        <r>
          <rPr>
            <b/>
            <sz val="9"/>
            <color indexed="81"/>
            <rFont val="Tahoma"/>
            <family val="2"/>
          </rPr>
          <t>Anfonwch derbynneb</t>
        </r>
      </text>
    </comment>
    <comment ref="Q168" authorId="1" shapeId="0" xr:uid="{8CCEE27A-9E9B-4C65-909E-B36E328B56E9}">
      <text>
        <r>
          <rPr>
            <b/>
            <sz val="9"/>
            <color indexed="81"/>
            <rFont val="Tahoma"/>
            <family val="2"/>
          </rPr>
          <t>Anfonwch derbynneb
 - dim ond costau tollau, twneli a bont. Dim bwyd a diod.</t>
        </r>
      </text>
    </comment>
    <comment ref="B171" authorId="1" shapeId="0" xr:uid="{00000000-0006-0000-0200-000011010000}">
      <text>
        <r>
          <rPr>
            <b/>
            <sz val="9"/>
            <color indexed="81"/>
            <rFont val="Tahoma"/>
            <family val="2"/>
          </rPr>
          <t>Defnyddiwch
dd/mm/bb</t>
        </r>
        <r>
          <rPr>
            <sz val="9"/>
            <color indexed="81"/>
            <rFont val="Tahoma"/>
            <family val="2"/>
          </rPr>
          <t xml:space="preserve">
</t>
        </r>
      </text>
    </comment>
    <comment ref="G171" authorId="1" shapeId="0" xr:uid="{00000000-0006-0000-0200-000012010000}">
      <text>
        <r>
          <rPr>
            <b/>
            <sz val="9"/>
            <color indexed="81"/>
            <rFont val="Tahoma"/>
            <family val="2"/>
          </rPr>
          <t>Anfonwch derbynneb</t>
        </r>
      </text>
    </comment>
    <comment ref="H171" authorId="1" shapeId="0" xr:uid="{00000000-0006-0000-0200-000013010000}">
      <text>
        <r>
          <rPr>
            <b/>
            <sz val="9"/>
            <color indexed="81"/>
            <rFont val="Tahoma"/>
            <family val="2"/>
          </rPr>
          <t>Anfonwch derbynneb</t>
        </r>
      </text>
    </comment>
    <comment ref="L171" authorId="1" shapeId="0" xr:uid="{00000000-0006-0000-0200-000014010000}">
      <text>
        <r>
          <rPr>
            <b/>
            <sz val="9"/>
            <color indexed="81"/>
            <rFont val="Tahoma"/>
            <family val="2"/>
          </rPr>
          <t>Anfonwch derbynneb</t>
        </r>
      </text>
    </comment>
    <comment ref="Q171" authorId="1" shapeId="0" xr:uid="{65DC5F3B-206A-4BC2-9917-12016E150D04}">
      <text>
        <r>
          <rPr>
            <b/>
            <sz val="9"/>
            <color indexed="81"/>
            <rFont val="Tahoma"/>
            <family val="2"/>
          </rPr>
          <t>Anfonwch derbynneb
 - dim ond costau tollau, twneli a bont. Dim bwyd a diod.</t>
        </r>
      </text>
    </comment>
    <comment ref="B174" authorId="1" shapeId="0" xr:uid="{00000000-0006-0000-0200-000016010000}">
      <text>
        <r>
          <rPr>
            <b/>
            <sz val="9"/>
            <color indexed="81"/>
            <rFont val="Tahoma"/>
            <family val="2"/>
          </rPr>
          <t>Defnyddiwch
dd/mm/bb</t>
        </r>
        <r>
          <rPr>
            <sz val="9"/>
            <color indexed="81"/>
            <rFont val="Tahoma"/>
            <family val="2"/>
          </rPr>
          <t xml:space="preserve">
</t>
        </r>
      </text>
    </comment>
    <comment ref="G174" authorId="1" shapeId="0" xr:uid="{00000000-0006-0000-0200-000017010000}">
      <text>
        <r>
          <rPr>
            <b/>
            <sz val="9"/>
            <color indexed="81"/>
            <rFont val="Tahoma"/>
            <family val="2"/>
          </rPr>
          <t>Anfonwch derbynneb</t>
        </r>
      </text>
    </comment>
    <comment ref="H174" authorId="1" shapeId="0" xr:uid="{00000000-0006-0000-0200-000018010000}">
      <text>
        <r>
          <rPr>
            <b/>
            <sz val="9"/>
            <color indexed="81"/>
            <rFont val="Tahoma"/>
            <family val="2"/>
          </rPr>
          <t>Anfonwch derbynneb</t>
        </r>
      </text>
    </comment>
    <comment ref="L174" authorId="1" shapeId="0" xr:uid="{00000000-0006-0000-0200-000019010000}">
      <text>
        <r>
          <rPr>
            <b/>
            <sz val="9"/>
            <color indexed="81"/>
            <rFont val="Tahoma"/>
            <family val="2"/>
          </rPr>
          <t>Anfonwch derbynneb</t>
        </r>
      </text>
    </comment>
    <comment ref="Q174" authorId="1" shapeId="0" xr:uid="{D9DEA780-B255-4529-B7B8-408BDCAE9193}">
      <text>
        <r>
          <rPr>
            <b/>
            <sz val="9"/>
            <color indexed="81"/>
            <rFont val="Tahoma"/>
            <family val="2"/>
          </rPr>
          <t>Anfonwch derbynneb
 - dim ond costau tollau, twneli a bont. Dim bwyd a diod.</t>
        </r>
      </text>
    </comment>
    <comment ref="B177" authorId="1" shapeId="0" xr:uid="{00000000-0006-0000-0200-00001B010000}">
      <text>
        <r>
          <rPr>
            <b/>
            <sz val="9"/>
            <color indexed="81"/>
            <rFont val="Tahoma"/>
            <family val="2"/>
          </rPr>
          <t>Defnyddiwch
dd/mm/bb</t>
        </r>
        <r>
          <rPr>
            <sz val="9"/>
            <color indexed="81"/>
            <rFont val="Tahoma"/>
            <family val="2"/>
          </rPr>
          <t xml:space="preserve">
</t>
        </r>
      </text>
    </comment>
    <comment ref="G177" authorId="1" shapeId="0" xr:uid="{00000000-0006-0000-0200-00001C010000}">
      <text>
        <r>
          <rPr>
            <b/>
            <sz val="9"/>
            <color indexed="81"/>
            <rFont val="Tahoma"/>
            <family val="2"/>
          </rPr>
          <t>Anfonwch derbynneb</t>
        </r>
      </text>
    </comment>
    <comment ref="H177" authorId="1" shapeId="0" xr:uid="{00000000-0006-0000-0200-00001D010000}">
      <text>
        <r>
          <rPr>
            <b/>
            <sz val="9"/>
            <color indexed="81"/>
            <rFont val="Tahoma"/>
            <family val="2"/>
          </rPr>
          <t>Anfonwch derbynneb</t>
        </r>
      </text>
    </comment>
    <comment ref="L177" authorId="1" shapeId="0" xr:uid="{00000000-0006-0000-0200-00001E010000}">
      <text>
        <r>
          <rPr>
            <b/>
            <sz val="9"/>
            <color indexed="81"/>
            <rFont val="Tahoma"/>
            <family val="2"/>
          </rPr>
          <t>Anfonwch derbynneb</t>
        </r>
      </text>
    </comment>
    <comment ref="Q177" authorId="1" shapeId="0" xr:uid="{AA832DDF-0E7B-453C-8F48-EBB445CFEB5A}">
      <text>
        <r>
          <rPr>
            <b/>
            <sz val="9"/>
            <color indexed="81"/>
            <rFont val="Tahoma"/>
            <family val="2"/>
          </rPr>
          <t>Anfonwch derbynneb
 - dim ond costau tollau, twneli a bont. Dim bwyd a diod.</t>
        </r>
      </text>
    </comment>
    <comment ref="B180" authorId="1" shapeId="0" xr:uid="{00000000-0006-0000-0200-000020010000}">
      <text>
        <r>
          <rPr>
            <b/>
            <sz val="9"/>
            <color indexed="81"/>
            <rFont val="Tahoma"/>
            <family val="2"/>
          </rPr>
          <t>Defnyddiwch
dd/mm/bb</t>
        </r>
        <r>
          <rPr>
            <sz val="9"/>
            <color indexed="81"/>
            <rFont val="Tahoma"/>
            <family val="2"/>
          </rPr>
          <t xml:space="preserve">
</t>
        </r>
      </text>
    </comment>
    <comment ref="G180" authorId="1" shapeId="0" xr:uid="{00000000-0006-0000-0200-000021010000}">
      <text>
        <r>
          <rPr>
            <b/>
            <sz val="9"/>
            <color indexed="81"/>
            <rFont val="Tahoma"/>
            <family val="2"/>
          </rPr>
          <t>Anfonwch derbynneb</t>
        </r>
      </text>
    </comment>
    <comment ref="H180" authorId="1" shapeId="0" xr:uid="{00000000-0006-0000-0200-000022010000}">
      <text>
        <r>
          <rPr>
            <b/>
            <sz val="9"/>
            <color indexed="81"/>
            <rFont val="Tahoma"/>
            <family val="2"/>
          </rPr>
          <t>Anfonwch derbynneb</t>
        </r>
      </text>
    </comment>
    <comment ref="L180" authorId="1" shapeId="0" xr:uid="{00000000-0006-0000-0200-000023010000}">
      <text>
        <r>
          <rPr>
            <b/>
            <sz val="9"/>
            <color indexed="81"/>
            <rFont val="Tahoma"/>
            <family val="2"/>
          </rPr>
          <t>Anfonwch derbynneb</t>
        </r>
      </text>
    </comment>
    <comment ref="Q180" authorId="1" shapeId="0" xr:uid="{1195030B-F2CB-41A4-9025-8400341A47B3}">
      <text>
        <r>
          <rPr>
            <b/>
            <sz val="9"/>
            <color indexed="81"/>
            <rFont val="Tahoma"/>
            <family val="2"/>
          </rPr>
          <t>Anfonwch derbynneb
 - dim ond costau tollau, twneli a bont. Dim bwyd a diod.</t>
        </r>
      </text>
    </comment>
    <comment ref="B183" authorId="1" shapeId="0" xr:uid="{00000000-0006-0000-0200-000025010000}">
      <text>
        <r>
          <rPr>
            <b/>
            <sz val="9"/>
            <color indexed="81"/>
            <rFont val="Tahoma"/>
            <family val="2"/>
          </rPr>
          <t>Defnyddiwch
dd/mm/bb</t>
        </r>
        <r>
          <rPr>
            <sz val="9"/>
            <color indexed="81"/>
            <rFont val="Tahoma"/>
            <family val="2"/>
          </rPr>
          <t xml:space="preserve">
</t>
        </r>
      </text>
    </comment>
    <comment ref="G183" authorId="1" shapeId="0" xr:uid="{00000000-0006-0000-0200-000026010000}">
      <text>
        <r>
          <rPr>
            <b/>
            <sz val="9"/>
            <color indexed="81"/>
            <rFont val="Tahoma"/>
            <family val="2"/>
          </rPr>
          <t>Anfonwch derbynneb</t>
        </r>
      </text>
    </comment>
    <comment ref="H183" authorId="1" shapeId="0" xr:uid="{00000000-0006-0000-0200-000027010000}">
      <text>
        <r>
          <rPr>
            <b/>
            <sz val="9"/>
            <color indexed="81"/>
            <rFont val="Tahoma"/>
            <family val="2"/>
          </rPr>
          <t>Anfonwch derbynneb</t>
        </r>
      </text>
    </comment>
    <comment ref="L183" authorId="1" shapeId="0" xr:uid="{00000000-0006-0000-0200-000028010000}">
      <text>
        <r>
          <rPr>
            <b/>
            <sz val="9"/>
            <color indexed="81"/>
            <rFont val="Tahoma"/>
            <family val="2"/>
          </rPr>
          <t>Anfonwch derbynneb</t>
        </r>
      </text>
    </comment>
    <comment ref="Q183" authorId="1" shapeId="0" xr:uid="{A0384B4D-B0D5-40E5-BD72-09FDE38359EE}">
      <text>
        <r>
          <rPr>
            <b/>
            <sz val="9"/>
            <color indexed="81"/>
            <rFont val="Tahoma"/>
            <family val="2"/>
          </rPr>
          <t>Anfonwch derbynneb
 - dim ond costau tollau, twneli a bont. Dim bwyd a diod.</t>
        </r>
      </text>
    </comment>
    <comment ref="B186" authorId="1" shapeId="0" xr:uid="{00000000-0006-0000-0200-00002A010000}">
      <text>
        <r>
          <rPr>
            <b/>
            <sz val="9"/>
            <color indexed="81"/>
            <rFont val="Tahoma"/>
            <family val="2"/>
          </rPr>
          <t>Defnyddiwch
dd/mm/bb</t>
        </r>
        <r>
          <rPr>
            <sz val="9"/>
            <color indexed="81"/>
            <rFont val="Tahoma"/>
            <family val="2"/>
          </rPr>
          <t xml:space="preserve">
</t>
        </r>
      </text>
    </comment>
    <comment ref="G186" authorId="1" shapeId="0" xr:uid="{00000000-0006-0000-0200-00002B010000}">
      <text>
        <r>
          <rPr>
            <b/>
            <sz val="9"/>
            <color indexed="81"/>
            <rFont val="Tahoma"/>
            <family val="2"/>
          </rPr>
          <t>Anfonwch derbynneb</t>
        </r>
      </text>
    </comment>
    <comment ref="H186" authorId="1" shapeId="0" xr:uid="{00000000-0006-0000-0200-00002C010000}">
      <text>
        <r>
          <rPr>
            <b/>
            <sz val="9"/>
            <color indexed="81"/>
            <rFont val="Tahoma"/>
            <family val="2"/>
          </rPr>
          <t>Anfonwch derbynneb</t>
        </r>
      </text>
    </comment>
    <comment ref="L186" authorId="1" shapeId="0" xr:uid="{00000000-0006-0000-0200-00002D010000}">
      <text>
        <r>
          <rPr>
            <b/>
            <sz val="9"/>
            <color indexed="81"/>
            <rFont val="Tahoma"/>
            <family val="2"/>
          </rPr>
          <t>Anfonwch derbynneb</t>
        </r>
      </text>
    </comment>
    <comment ref="Q186" authorId="1" shapeId="0" xr:uid="{5C6C91BE-6C00-464A-9057-B5CF59DC03F8}">
      <text>
        <r>
          <rPr>
            <b/>
            <sz val="9"/>
            <color indexed="81"/>
            <rFont val="Tahoma"/>
            <family val="2"/>
          </rPr>
          <t>Anfonwch derbynneb
 - dim ond costau tollau, twneli a bont. Dim bwyd a diod.</t>
        </r>
      </text>
    </comment>
    <comment ref="B189" authorId="1" shapeId="0" xr:uid="{00000000-0006-0000-0200-00002F010000}">
      <text>
        <r>
          <rPr>
            <b/>
            <sz val="9"/>
            <color indexed="81"/>
            <rFont val="Tahoma"/>
            <family val="2"/>
          </rPr>
          <t>Defnyddiwch
dd/mm/bb</t>
        </r>
        <r>
          <rPr>
            <sz val="9"/>
            <color indexed="81"/>
            <rFont val="Tahoma"/>
            <family val="2"/>
          </rPr>
          <t xml:space="preserve">
</t>
        </r>
      </text>
    </comment>
    <comment ref="G189" authorId="1" shapeId="0" xr:uid="{00000000-0006-0000-0200-000030010000}">
      <text>
        <r>
          <rPr>
            <b/>
            <sz val="9"/>
            <color indexed="81"/>
            <rFont val="Tahoma"/>
            <family val="2"/>
          </rPr>
          <t>Anfonwch derbynneb</t>
        </r>
      </text>
    </comment>
    <comment ref="H189" authorId="1" shapeId="0" xr:uid="{00000000-0006-0000-0200-000031010000}">
      <text>
        <r>
          <rPr>
            <b/>
            <sz val="9"/>
            <color indexed="81"/>
            <rFont val="Tahoma"/>
            <family val="2"/>
          </rPr>
          <t>Anfonwch derbynneb</t>
        </r>
      </text>
    </comment>
    <comment ref="L189" authorId="1" shapeId="0" xr:uid="{00000000-0006-0000-0200-000032010000}">
      <text>
        <r>
          <rPr>
            <b/>
            <sz val="9"/>
            <color indexed="81"/>
            <rFont val="Tahoma"/>
            <family val="2"/>
          </rPr>
          <t>Anfonwch derbynneb</t>
        </r>
      </text>
    </comment>
    <comment ref="Q189" authorId="1" shapeId="0" xr:uid="{AD22613E-EF76-484C-9A7D-C5A5EDBF93EA}">
      <text>
        <r>
          <rPr>
            <b/>
            <sz val="9"/>
            <color indexed="81"/>
            <rFont val="Tahoma"/>
            <family val="2"/>
          </rPr>
          <t>Anfonwch derbynneb
 - dim ond costau tollau, twneli a bont. Dim bwyd a diod.</t>
        </r>
      </text>
    </comment>
    <comment ref="B192" authorId="1" shapeId="0" xr:uid="{00000000-0006-0000-0200-000034010000}">
      <text>
        <r>
          <rPr>
            <b/>
            <sz val="9"/>
            <color indexed="81"/>
            <rFont val="Tahoma"/>
            <family val="2"/>
          </rPr>
          <t>Defnyddiwch
dd/mm/bb</t>
        </r>
        <r>
          <rPr>
            <sz val="9"/>
            <color indexed="81"/>
            <rFont val="Tahoma"/>
            <family val="2"/>
          </rPr>
          <t xml:space="preserve">
</t>
        </r>
      </text>
    </comment>
    <comment ref="G192" authorId="1" shapeId="0" xr:uid="{00000000-0006-0000-0200-000035010000}">
      <text>
        <r>
          <rPr>
            <b/>
            <sz val="9"/>
            <color indexed="81"/>
            <rFont val="Tahoma"/>
            <family val="2"/>
          </rPr>
          <t>Anfonwch derbynneb</t>
        </r>
      </text>
    </comment>
    <comment ref="H192" authorId="1" shapeId="0" xr:uid="{00000000-0006-0000-0200-000036010000}">
      <text>
        <r>
          <rPr>
            <b/>
            <sz val="9"/>
            <color indexed="81"/>
            <rFont val="Tahoma"/>
            <family val="2"/>
          </rPr>
          <t>Anfonwch derbynneb</t>
        </r>
      </text>
    </comment>
    <comment ref="L192" authorId="1" shapeId="0" xr:uid="{00000000-0006-0000-0200-000037010000}">
      <text>
        <r>
          <rPr>
            <b/>
            <sz val="9"/>
            <color indexed="81"/>
            <rFont val="Tahoma"/>
            <family val="2"/>
          </rPr>
          <t>Anfonwch derbynneb</t>
        </r>
      </text>
    </comment>
    <comment ref="Q192" authorId="1" shapeId="0" xr:uid="{CA31A0E1-C822-40AE-9F3B-F71E4E326C81}">
      <text>
        <r>
          <rPr>
            <b/>
            <sz val="9"/>
            <color indexed="81"/>
            <rFont val="Tahoma"/>
            <family val="2"/>
          </rPr>
          <t>Anfonwch derbynneb
 - dim ond costau tollau, twneli a bont. Dim bwyd a diod.</t>
        </r>
      </text>
    </comment>
    <comment ref="B195" authorId="1" shapeId="0" xr:uid="{00000000-0006-0000-0200-000039010000}">
      <text>
        <r>
          <rPr>
            <b/>
            <sz val="9"/>
            <color indexed="81"/>
            <rFont val="Tahoma"/>
            <family val="2"/>
          </rPr>
          <t>Defnyddiwch
dd/mm/bb</t>
        </r>
        <r>
          <rPr>
            <sz val="9"/>
            <color indexed="81"/>
            <rFont val="Tahoma"/>
            <family val="2"/>
          </rPr>
          <t xml:space="preserve">
</t>
        </r>
      </text>
    </comment>
    <comment ref="G195" authorId="1" shapeId="0" xr:uid="{00000000-0006-0000-0200-00003A010000}">
      <text>
        <r>
          <rPr>
            <b/>
            <sz val="9"/>
            <color indexed="81"/>
            <rFont val="Tahoma"/>
            <family val="2"/>
          </rPr>
          <t>Anfonwch derbynneb</t>
        </r>
      </text>
    </comment>
    <comment ref="H195" authorId="1" shapeId="0" xr:uid="{00000000-0006-0000-0200-00003B010000}">
      <text>
        <r>
          <rPr>
            <b/>
            <sz val="9"/>
            <color indexed="81"/>
            <rFont val="Tahoma"/>
            <family val="2"/>
          </rPr>
          <t>Anfonwch derbynneb</t>
        </r>
      </text>
    </comment>
    <comment ref="L195" authorId="1" shapeId="0" xr:uid="{00000000-0006-0000-0200-00003C010000}">
      <text>
        <r>
          <rPr>
            <b/>
            <sz val="9"/>
            <color indexed="81"/>
            <rFont val="Tahoma"/>
            <family val="2"/>
          </rPr>
          <t>Anfonwch derbynneb</t>
        </r>
      </text>
    </comment>
    <comment ref="Q195" authorId="1" shapeId="0" xr:uid="{C89893FB-1179-4ED2-954B-C7F4E306DBC9}">
      <text>
        <r>
          <rPr>
            <b/>
            <sz val="9"/>
            <color indexed="81"/>
            <rFont val="Tahoma"/>
            <family val="2"/>
          </rPr>
          <t>Anfonwch derbynneb
 - dim ond costau tollau, twneli a bont. Dim bwyd a diod.</t>
        </r>
      </text>
    </comment>
    <comment ref="B198" authorId="1" shapeId="0" xr:uid="{00000000-0006-0000-0200-00003E010000}">
      <text>
        <r>
          <rPr>
            <b/>
            <sz val="9"/>
            <color indexed="81"/>
            <rFont val="Tahoma"/>
            <family val="2"/>
          </rPr>
          <t>Defnyddiwch
dd/mm/bb</t>
        </r>
        <r>
          <rPr>
            <sz val="9"/>
            <color indexed="81"/>
            <rFont val="Tahoma"/>
            <family val="2"/>
          </rPr>
          <t xml:space="preserve">
</t>
        </r>
      </text>
    </comment>
    <comment ref="G198" authorId="1" shapeId="0" xr:uid="{00000000-0006-0000-0200-00003F010000}">
      <text>
        <r>
          <rPr>
            <b/>
            <sz val="9"/>
            <color indexed="81"/>
            <rFont val="Tahoma"/>
            <family val="2"/>
          </rPr>
          <t>Anfonwch derbynneb</t>
        </r>
      </text>
    </comment>
    <comment ref="H198" authorId="1" shapeId="0" xr:uid="{00000000-0006-0000-0200-000040010000}">
      <text>
        <r>
          <rPr>
            <b/>
            <sz val="9"/>
            <color indexed="81"/>
            <rFont val="Tahoma"/>
            <family val="2"/>
          </rPr>
          <t>Anfonwch derbynneb</t>
        </r>
      </text>
    </comment>
    <comment ref="L198" authorId="1" shapeId="0" xr:uid="{00000000-0006-0000-0200-000041010000}">
      <text>
        <r>
          <rPr>
            <b/>
            <sz val="9"/>
            <color indexed="81"/>
            <rFont val="Tahoma"/>
            <family val="2"/>
          </rPr>
          <t>Anfonwch derbynneb</t>
        </r>
      </text>
    </comment>
    <comment ref="Q198" authorId="1" shapeId="0" xr:uid="{410598FC-7268-4648-BF44-360C3DA52AB1}">
      <text>
        <r>
          <rPr>
            <b/>
            <sz val="9"/>
            <color indexed="81"/>
            <rFont val="Tahoma"/>
            <family val="2"/>
          </rPr>
          <t>Anfonwch derbynneb
 - dim ond costau tollau, twneli a bont. Dim bwyd a diod.</t>
        </r>
      </text>
    </comment>
    <comment ref="B201" authorId="1" shapeId="0" xr:uid="{00000000-0006-0000-0200-000043010000}">
      <text>
        <r>
          <rPr>
            <b/>
            <sz val="9"/>
            <color indexed="81"/>
            <rFont val="Tahoma"/>
            <family val="2"/>
          </rPr>
          <t>Defnyddiwch
dd/mm/bb</t>
        </r>
        <r>
          <rPr>
            <sz val="9"/>
            <color indexed="81"/>
            <rFont val="Tahoma"/>
            <family val="2"/>
          </rPr>
          <t xml:space="preserve">
</t>
        </r>
      </text>
    </comment>
    <comment ref="G201" authorId="1" shapeId="0" xr:uid="{00000000-0006-0000-0200-000044010000}">
      <text>
        <r>
          <rPr>
            <b/>
            <sz val="9"/>
            <color indexed="81"/>
            <rFont val="Tahoma"/>
            <family val="2"/>
          </rPr>
          <t>Anfonwch derbynneb</t>
        </r>
      </text>
    </comment>
    <comment ref="H201" authorId="1" shapeId="0" xr:uid="{00000000-0006-0000-0200-000045010000}">
      <text>
        <r>
          <rPr>
            <b/>
            <sz val="9"/>
            <color indexed="81"/>
            <rFont val="Tahoma"/>
            <family val="2"/>
          </rPr>
          <t>Anfonwch derbynneb</t>
        </r>
      </text>
    </comment>
    <comment ref="L201" authorId="1" shapeId="0" xr:uid="{00000000-0006-0000-0200-000046010000}">
      <text>
        <r>
          <rPr>
            <b/>
            <sz val="9"/>
            <color indexed="81"/>
            <rFont val="Tahoma"/>
            <family val="2"/>
          </rPr>
          <t>Anfonwch derbynneb</t>
        </r>
      </text>
    </comment>
    <comment ref="Q201" authorId="1" shapeId="0" xr:uid="{6BC6DEB3-EF07-4557-93FB-F5B75A85592F}">
      <text>
        <r>
          <rPr>
            <b/>
            <sz val="9"/>
            <color indexed="81"/>
            <rFont val="Tahoma"/>
            <family val="2"/>
          </rPr>
          <t>Anfonwch derbynneb
 - dim ond costau tollau, twneli a bont. Dim bwyd a diod.</t>
        </r>
      </text>
    </comment>
    <comment ref="B204" authorId="1" shapeId="0" xr:uid="{00000000-0006-0000-0200-000048010000}">
      <text>
        <r>
          <rPr>
            <b/>
            <sz val="9"/>
            <color indexed="81"/>
            <rFont val="Tahoma"/>
            <family val="2"/>
          </rPr>
          <t>Defnyddiwch
dd/mm/bb</t>
        </r>
        <r>
          <rPr>
            <sz val="9"/>
            <color indexed="81"/>
            <rFont val="Tahoma"/>
            <family val="2"/>
          </rPr>
          <t xml:space="preserve">
</t>
        </r>
      </text>
    </comment>
    <comment ref="G204" authorId="1" shapeId="0" xr:uid="{00000000-0006-0000-0200-000049010000}">
      <text>
        <r>
          <rPr>
            <b/>
            <sz val="9"/>
            <color indexed="81"/>
            <rFont val="Tahoma"/>
            <family val="2"/>
          </rPr>
          <t>Anfonwch derbynneb</t>
        </r>
      </text>
    </comment>
    <comment ref="H204" authorId="1" shapeId="0" xr:uid="{00000000-0006-0000-0200-00004A010000}">
      <text>
        <r>
          <rPr>
            <b/>
            <sz val="9"/>
            <color indexed="81"/>
            <rFont val="Tahoma"/>
            <family val="2"/>
          </rPr>
          <t>Anfonwch derbynneb</t>
        </r>
      </text>
    </comment>
    <comment ref="L204" authorId="1" shapeId="0" xr:uid="{00000000-0006-0000-0200-00004B010000}">
      <text>
        <r>
          <rPr>
            <b/>
            <sz val="9"/>
            <color indexed="81"/>
            <rFont val="Tahoma"/>
            <family val="2"/>
          </rPr>
          <t>Anfonwch derbynneb</t>
        </r>
      </text>
    </comment>
    <comment ref="Q204" authorId="1" shapeId="0" xr:uid="{D7E3E966-F577-44A3-A47F-7F67D1F14D95}">
      <text>
        <r>
          <rPr>
            <b/>
            <sz val="9"/>
            <color indexed="81"/>
            <rFont val="Tahoma"/>
            <family val="2"/>
          </rPr>
          <t>Anfonwch derbynneb
 - dim ond costau tollau, twneli a bont. Dim bwyd a diod.</t>
        </r>
      </text>
    </comment>
    <comment ref="B207" authorId="1" shapeId="0" xr:uid="{00000000-0006-0000-0200-00004D010000}">
      <text>
        <r>
          <rPr>
            <b/>
            <sz val="9"/>
            <color indexed="81"/>
            <rFont val="Tahoma"/>
            <family val="2"/>
          </rPr>
          <t>Defnyddiwch
dd/mm/bb</t>
        </r>
        <r>
          <rPr>
            <sz val="9"/>
            <color indexed="81"/>
            <rFont val="Tahoma"/>
            <family val="2"/>
          </rPr>
          <t xml:space="preserve">
</t>
        </r>
      </text>
    </comment>
    <comment ref="G207" authorId="1" shapeId="0" xr:uid="{00000000-0006-0000-0200-00004E010000}">
      <text>
        <r>
          <rPr>
            <b/>
            <sz val="9"/>
            <color indexed="81"/>
            <rFont val="Tahoma"/>
            <family val="2"/>
          </rPr>
          <t>Anfonwch derbynneb</t>
        </r>
      </text>
    </comment>
    <comment ref="H207" authorId="1" shapeId="0" xr:uid="{00000000-0006-0000-0200-00004F010000}">
      <text>
        <r>
          <rPr>
            <b/>
            <sz val="9"/>
            <color indexed="81"/>
            <rFont val="Tahoma"/>
            <family val="2"/>
          </rPr>
          <t>Anfonwch derbynneb</t>
        </r>
      </text>
    </comment>
    <comment ref="L207" authorId="1" shapeId="0" xr:uid="{00000000-0006-0000-0200-000050010000}">
      <text>
        <r>
          <rPr>
            <b/>
            <sz val="9"/>
            <color indexed="81"/>
            <rFont val="Tahoma"/>
            <family val="2"/>
          </rPr>
          <t>Anfonwch derbynneb</t>
        </r>
      </text>
    </comment>
    <comment ref="Q207" authorId="1" shapeId="0" xr:uid="{5F305EBA-381A-44FF-B409-1AB06FC4C7FE}">
      <text>
        <r>
          <rPr>
            <b/>
            <sz val="9"/>
            <color indexed="81"/>
            <rFont val="Tahoma"/>
            <family val="2"/>
          </rPr>
          <t>Anfonwch derbynneb
 - dim ond costau tollau, twneli a bont. Dim bwyd a diod.</t>
        </r>
      </text>
    </comment>
    <comment ref="B210" authorId="1" shapeId="0" xr:uid="{00000000-0006-0000-0200-000052010000}">
      <text>
        <r>
          <rPr>
            <b/>
            <sz val="9"/>
            <color indexed="81"/>
            <rFont val="Tahoma"/>
            <family val="2"/>
          </rPr>
          <t>Defnyddiwch
dd/mm/bb</t>
        </r>
        <r>
          <rPr>
            <sz val="9"/>
            <color indexed="81"/>
            <rFont val="Tahoma"/>
            <family val="2"/>
          </rPr>
          <t xml:space="preserve">
</t>
        </r>
      </text>
    </comment>
    <comment ref="G210" authorId="1" shapeId="0" xr:uid="{00000000-0006-0000-0200-000053010000}">
      <text>
        <r>
          <rPr>
            <b/>
            <sz val="9"/>
            <color indexed="81"/>
            <rFont val="Tahoma"/>
            <family val="2"/>
          </rPr>
          <t>Anfonwch derbynneb</t>
        </r>
      </text>
    </comment>
    <comment ref="H210" authorId="1" shapeId="0" xr:uid="{00000000-0006-0000-0200-000054010000}">
      <text>
        <r>
          <rPr>
            <b/>
            <sz val="9"/>
            <color indexed="81"/>
            <rFont val="Tahoma"/>
            <family val="2"/>
          </rPr>
          <t>Anfonwch derbynneb</t>
        </r>
      </text>
    </comment>
    <comment ref="L210" authorId="1" shapeId="0" xr:uid="{00000000-0006-0000-0200-000055010000}">
      <text>
        <r>
          <rPr>
            <b/>
            <sz val="9"/>
            <color indexed="81"/>
            <rFont val="Tahoma"/>
            <family val="2"/>
          </rPr>
          <t>Anfonwch derbynneb</t>
        </r>
      </text>
    </comment>
    <comment ref="Q210" authorId="1" shapeId="0" xr:uid="{398D64BB-CCE0-47F9-AAB5-ABE0A46D2CDD}">
      <text>
        <r>
          <rPr>
            <b/>
            <sz val="9"/>
            <color indexed="81"/>
            <rFont val="Tahoma"/>
            <family val="2"/>
          </rPr>
          <t>Anfonwch derbynneb
 - dim ond costau tollau, twneli a bont. Dim bwyd a diod.</t>
        </r>
      </text>
    </comment>
    <comment ref="B213" authorId="1" shapeId="0" xr:uid="{00000000-0006-0000-0200-000057010000}">
      <text>
        <r>
          <rPr>
            <b/>
            <sz val="9"/>
            <color indexed="81"/>
            <rFont val="Tahoma"/>
            <family val="2"/>
          </rPr>
          <t>Defnyddiwch
dd/mm/bb</t>
        </r>
        <r>
          <rPr>
            <sz val="9"/>
            <color indexed="81"/>
            <rFont val="Tahoma"/>
            <family val="2"/>
          </rPr>
          <t xml:space="preserve">
</t>
        </r>
      </text>
    </comment>
    <comment ref="G213" authorId="1" shapeId="0" xr:uid="{00000000-0006-0000-0200-000058010000}">
      <text>
        <r>
          <rPr>
            <b/>
            <sz val="9"/>
            <color indexed="81"/>
            <rFont val="Tahoma"/>
            <family val="2"/>
          </rPr>
          <t>Anfonwch derbynneb</t>
        </r>
      </text>
    </comment>
    <comment ref="H213" authorId="1" shapeId="0" xr:uid="{00000000-0006-0000-0200-000059010000}">
      <text>
        <r>
          <rPr>
            <b/>
            <sz val="9"/>
            <color indexed="81"/>
            <rFont val="Tahoma"/>
            <family val="2"/>
          </rPr>
          <t>Anfonwch derbynneb</t>
        </r>
      </text>
    </comment>
    <comment ref="L213" authorId="1" shapeId="0" xr:uid="{00000000-0006-0000-0200-00005A010000}">
      <text>
        <r>
          <rPr>
            <b/>
            <sz val="9"/>
            <color indexed="81"/>
            <rFont val="Tahoma"/>
            <family val="2"/>
          </rPr>
          <t>Anfonwch derbynneb</t>
        </r>
      </text>
    </comment>
    <comment ref="Q213" authorId="1" shapeId="0" xr:uid="{09B232CA-96E0-4378-8D08-3E7A0AE52963}">
      <text>
        <r>
          <rPr>
            <b/>
            <sz val="9"/>
            <color indexed="81"/>
            <rFont val="Tahoma"/>
            <family val="2"/>
          </rPr>
          <t>Anfonwch derbynneb
 - dim ond costau tollau, twneli a bont. Dim bwyd a diod.</t>
        </r>
      </text>
    </comment>
    <comment ref="B216" authorId="1" shapeId="0" xr:uid="{00000000-0006-0000-0200-00005C010000}">
      <text>
        <r>
          <rPr>
            <b/>
            <sz val="9"/>
            <color indexed="81"/>
            <rFont val="Tahoma"/>
            <family val="2"/>
          </rPr>
          <t>Defnyddiwch
dd/mm/bb</t>
        </r>
        <r>
          <rPr>
            <sz val="9"/>
            <color indexed="81"/>
            <rFont val="Tahoma"/>
            <family val="2"/>
          </rPr>
          <t xml:space="preserve">
</t>
        </r>
      </text>
    </comment>
    <comment ref="G216" authorId="1" shapeId="0" xr:uid="{00000000-0006-0000-0200-00005D010000}">
      <text>
        <r>
          <rPr>
            <b/>
            <sz val="9"/>
            <color indexed="81"/>
            <rFont val="Tahoma"/>
            <family val="2"/>
          </rPr>
          <t>Anfonwch derbynneb</t>
        </r>
      </text>
    </comment>
    <comment ref="H216" authorId="1" shapeId="0" xr:uid="{00000000-0006-0000-0200-00005E010000}">
      <text>
        <r>
          <rPr>
            <b/>
            <sz val="9"/>
            <color indexed="81"/>
            <rFont val="Tahoma"/>
            <family val="2"/>
          </rPr>
          <t>Anfonwch derbynneb</t>
        </r>
      </text>
    </comment>
    <comment ref="L216" authorId="1" shapeId="0" xr:uid="{00000000-0006-0000-0200-00005F010000}">
      <text>
        <r>
          <rPr>
            <b/>
            <sz val="9"/>
            <color indexed="81"/>
            <rFont val="Tahoma"/>
            <family val="2"/>
          </rPr>
          <t>Anfonwch derbynneb</t>
        </r>
      </text>
    </comment>
    <comment ref="Q216" authorId="1" shapeId="0" xr:uid="{638FFBB3-B20F-4FF9-A3F4-863C8E2C21C5}">
      <text>
        <r>
          <rPr>
            <b/>
            <sz val="9"/>
            <color indexed="81"/>
            <rFont val="Tahoma"/>
            <family val="2"/>
          </rPr>
          <t>Anfonwch derbynneb
 - dim ond costau tollau, twneli a bont. Dim bwyd a diod.</t>
        </r>
      </text>
    </comment>
    <comment ref="B219" authorId="1" shapeId="0" xr:uid="{00000000-0006-0000-0200-000061010000}">
      <text>
        <r>
          <rPr>
            <b/>
            <sz val="9"/>
            <color indexed="81"/>
            <rFont val="Tahoma"/>
            <family val="2"/>
          </rPr>
          <t>Defnyddiwch
dd/mm/bb</t>
        </r>
        <r>
          <rPr>
            <sz val="9"/>
            <color indexed="81"/>
            <rFont val="Tahoma"/>
            <family val="2"/>
          </rPr>
          <t xml:space="preserve">
</t>
        </r>
      </text>
    </comment>
    <comment ref="G219" authorId="1" shapeId="0" xr:uid="{00000000-0006-0000-0200-000062010000}">
      <text>
        <r>
          <rPr>
            <b/>
            <sz val="9"/>
            <color indexed="81"/>
            <rFont val="Tahoma"/>
            <family val="2"/>
          </rPr>
          <t>Anfonwch derbynneb</t>
        </r>
      </text>
    </comment>
    <comment ref="H219" authorId="1" shapeId="0" xr:uid="{00000000-0006-0000-0200-000063010000}">
      <text>
        <r>
          <rPr>
            <b/>
            <sz val="9"/>
            <color indexed="81"/>
            <rFont val="Tahoma"/>
            <family val="2"/>
          </rPr>
          <t>Anfonwch derbynneb</t>
        </r>
      </text>
    </comment>
    <comment ref="L219" authorId="1" shapeId="0" xr:uid="{00000000-0006-0000-0200-000064010000}">
      <text>
        <r>
          <rPr>
            <b/>
            <sz val="9"/>
            <color indexed="81"/>
            <rFont val="Tahoma"/>
            <family val="2"/>
          </rPr>
          <t>Anfonwch derbynneb</t>
        </r>
      </text>
    </comment>
    <comment ref="Q219" authorId="1" shapeId="0" xr:uid="{6DF8B33B-52DC-45C6-9B8F-4BF150500C54}">
      <text>
        <r>
          <rPr>
            <b/>
            <sz val="9"/>
            <color indexed="81"/>
            <rFont val="Tahoma"/>
            <family val="2"/>
          </rPr>
          <t>Anfonwch derbynneb
 - dim ond costau tollau, twneli a bont. Dim bwyd a diod.</t>
        </r>
      </text>
    </comment>
    <comment ref="B222" authorId="1" shapeId="0" xr:uid="{00000000-0006-0000-0200-000066010000}">
      <text>
        <r>
          <rPr>
            <b/>
            <sz val="9"/>
            <color indexed="81"/>
            <rFont val="Tahoma"/>
            <family val="2"/>
          </rPr>
          <t>Defnyddiwch
dd/mm/bb</t>
        </r>
        <r>
          <rPr>
            <sz val="9"/>
            <color indexed="81"/>
            <rFont val="Tahoma"/>
            <family val="2"/>
          </rPr>
          <t xml:space="preserve">
</t>
        </r>
      </text>
    </comment>
    <comment ref="G222" authorId="1" shapeId="0" xr:uid="{00000000-0006-0000-0200-000067010000}">
      <text>
        <r>
          <rPr>
            <b/>
            <sz val="9"/>
            <color indexed="81"/>
            <rFont val="Tahoma"/>
            <family val="2"/>
          </rPr>
          <t>Anfonwch derbynneb</t>
        </r>
      </text>
    </comment>
    <comment ref="H222" authorId="1" shapeId="0" xr:uid="{00000000-0006-0000-0200-000068010000}">
      <text>
        <r>
          <rPr>
            <b/>
            <sz val="9"/>
            <color indexed="81"/>
            <rFont val="Tahoma"/>
            <family val="2"/>
          </rPr>
          <t>Anfonwch derbynneb</t>
        </r>
      </text>
    </comment>
    <comment ref="L222" authorId="1" shapeId="0" xr:uid="{00000000-0006-0000-0200-000069010000}">
      <text>
        <r>
          <rPr>
            <b/>
            <sz val="9"/>
            <color indexed="81"/>
            <rFont val="Tahoma"/>
            <family val="2"/>
          </rPr>
          <t>Anfonwch derbynneb</t>
        </r>
      </text>
    </comment>
    <comment ref="Q222" authorId="1" shapeId="0" xr:uid="{F978C0B7-216C-4F4E-8498-379E81DC4EC8}">
      <text>
        <r>
          <rPr>
            <b/>
            <sz val="9"/>
            <color indexed="81"/>
            <rFont val="Tahoma"/>
            <family val="2"/>
          </rPr>
          <t>Anfonwch derbynneb
 - dim ond costau tollau, twneli a bont. Dim bwyd a diod.</t>
        </r>
      </text>
    </comment>
    <comment ref="B225" authorId="1" shapeId="0" xr:uid="{00000000-0006-0000-0200-00006B010000}">
      <text>
        <r>
          <rPr>
            <b/>
            <sz val="9"/>
            <color indexed="81"/>
            <rFont val="Tahoma"/>
            <family val="2"/>
          </rPr>
          <t>Defnyddiwch
dd/mm/bb</t>
        </r>
        <r>
          <rPr>
            <sz val="9"/>
            <color indexed="81"/>
            <rFont val="Tahoma"/>
            <family val="2"/>
          </rPr>
          <t xml:space="preserve">
</t>
        </r>
      </text>
    </comment>
    <comment ref="G225" authorId="1" shapeId="0" xr:uid="{00000000-0006-0000-0200-00006C010000}">
      <text>
        <r>
          <rPr>
            <b/>
            <sz val="9"/>
            <color indexed="81"/>
            <rFont val="Tahoma"/>
            <family val="2"/>
          </rPr>
          <t>Anfonwch derbynneb</t>
        </r>
      </text>
    </comment>
    <comment ref="H225" authorId="1" shapeId="0" xr:uid="{00000000-0006-0000-0200-00006D010000}">
      <text>
        <r>
          <rPr>
            <b/>
            <sz val="9"/>
            <color indexed="81"/>
            <rFont val="Tahoma"/>
            <family val="2"/>
          </rPr>
          <t>Anfonwch derbynneb</t>
        </r>
      </text>
    </comment>
    <comment ref="L225" authorId="1" shapeId="0" xr:uid="{00000000-0006-0000-0200-00006E010000}">
      <text>
        <r>
          <rPr>
            <b/>
            <sz val="9"/>
            <color indexed="81"/>
            <rFont val="Tahoma"/>
            <family val="2"/>
          </rPr>
          <t>Anfonwch derbynneb</t>
        </r>
      </text>
    </comment>
    <comment ref="Q225" authorId="1" shapeId="0" xr:uid="{E8DA0201-A549-46A4-9738-9EA3305742F4}">
      <text>
        <r>
          <rPr>
            <b/>
            <sz val="9"/>
            <color indexed="81"/>
            <rFont val="Tahoma"/>
            <family val="2"/>
          </rPr>
          <t>Anfonwch derbynneb
 - dim ond costau tollau, twneli a bont. Dim bwyd a diod.</t>
        </r>
      </text>
    </comment>
    <comment ref="B228" authorId="1" shapeId="0" xr:uid="{00000000-0006-0000-0200-000070010000}">
      <text>
        <r>
          <rPr>
            <b/>
            <sz val="9"/>
            <color indexed="81"/>
            <rFont val="Tahoma"/>
            <family val="2"/>
          </rPr>
          <t>Defnyddiwch
dd/mm/bb</t>
        </r>
        <r>
          <rPr>
            <sz val="9"/>
            <color indexed="81"/>
            <rFont val="Tahoma"/>
            <family val="2"/>
          </rPr>
          <t xml:space="preserve">
</t>
        </r>
      </text>
    </comment>
    <comment ref="G228" authorId="1" shapeId="0" xr:uid="{00000000-0006-0000-0200-000071010000}">
      <text>
        <r>
          <rPr>
            <b/>
            <sz val="9"/>
            <color indexed="81"/>
            <rFont val="Tahoma"/>
            <family val="2"/>
          </rPr>
          <t>Anfonwch derbynneb</t>
        </r>
      </text>
    </comment>
    <comment ref="H228" authorId="1" shapeId="0" xr:uid="{00000000-0006-0000-0200-000072010000}">
      <text>
        <r>
          <rPr>
            <b/>
            <sz val="9"/>
            <color indexed="81"/>
            <rFont val="Tahoma"/>
            <family val="2"/>
          </rPr>
          <t>Anfonwch derbynneb</t>
        </r>
      </text>
    </comment>
    <comment ref="L228" authorId="1" shapeId="0" xr:uid="{00000000-0006-0000-0200-000073010000}">
      <text>
        <r>
          <rPr>
            <b/>
            <sz val="9"/>
            <color indexed="81"/>
            <rFont val="Tahoma"/>
            <family val="2"/>
          </rPr>
          <t>Anfonwch derbynneb</t>
        </r>
      </text>
    </comment>
    <comment ref="Q228" authorId="1" shapeId="0" xr:uid="{615E1AC7-B439-4C56-9ABD-D8F57FAA9EBC}">
      <text>
        <r>
          <rPr>
            <b/>
            <sz val="9"/>
            <color indexed="81"/>
            <rFont val="Tahoma"/>
            <family val="2"/>
          </rPr>
          <t>Anfonwch derbynneb
 - dim ond costau tollau, twneli a bont. Dim bwyd a diod.</t>
        </r>
      </text>
    </comment>
    <comment ref="B231" authorId="1" shapeId="0" xr:uid="{00000000-0006-0000-0200-000075010000}">
      <text>
        <r>
          <rPr>
            <b/>
            <sz val="9"/>
            <color indexed="81"/>
            <rFont val="Tahoma"/>
            <family val="2"/>
          </rPr>
          <t>Defnyddiwch
dd/mm/bb</t>
        </r>
        <r>
          <rPr>
            <sz val="9"/>
            <color indexed="81"/>
            <rFont val="Tahoma"/>
            <family val="2"/>
          </rPr>
          <t xml:space="preserve">
</t>
        </r>
      </text>
    </comment>
    <comment ref="G231" authorId="1" shapeId="0" xr:uid="{00000000-0006-0000-0200-000076010000}">
      <text>
        <r>
          <rPr>
            <b/>
            <sz val="9"/>
            <color indexed="81"/>
            <rFont val="Tahoma"/>
            <family val="2"/>
          </rPr>
          <t>Anfonwch derbynneb</t>
        </r>
      </text>
    </comment>
    <comment ref="H231" authorId="1" shapeId="0" xr:uid="{00000000-0006-0000-0200-000077010000}">
      <text>
        <r>
          <rPr>
            <b/>
            <sz val="9"/>
            <color indexed="81"/>
            <rFont val="Tahoma"/>
            <family val="2"/>
          </rPr>
          <t>Anfonwch derbynneb</t>
        </r>
      </text>
    </comment>
    <comment ref="L231" authorId="1" shapeId="0" xr:uid="{00000000-0006-0000-0200-000078010000}">
      <text>
        <r>
          <rPr>
            <b/>
            <sz val="9"/>
            <color indexed="81"/>
            <rFont val="Tahoma"/>
            <family val="2"/>
          </rPr>
          <t>Anfonwch derbynneb</t>
        </r>
      </text>
    </comment>
    <comment ref="Q231" authorId="1" shapeId="0" xr:uid="{DAC36AC5-AF30-4719-BEC1-825573A1F9EA}">
      <text>
        <r>
          <rPr>
            <b/>
            <sz val="9"/>
            <color indexed="81"/>
            <rFont val="Tahoma"/>
            <family val="2"/>
          </rPr>
          <t>Anfonwch derbynneb
 - dim ond costau tollau, twneli a bont. Dim bwyd a diod.</t>
        </r>
      </text>
    </comment>
    <comment ref="B234" authorId="1" shapeId="0" xr:uid="{00000000-0006-0000-0200-00007A010000}">
      <text>
        <r>
          <rPr>
            <b/>
            <sz val="9"/>
            <color indexed="81"/>
            <rFont val="Tahoma"/>
            <family val="2"/>
          </rPr>
          <t>Defnyddiwch
dd/mm/bb</t>
        </r>
        <r>
          <rPr>
            <sz val="9"/>
            <color indexed="81"/>
            <rFont val="Tahoma"/>
            <family val="2"/>
          </rPr>
          <t xml:space="preserve">
</t>
        </r>
      </text>
    </comment>
    <comment ref="G234" authorId="1" shapeId="0" xr:uid="{00000000-0006-0000-0200-00007B010000}">
      <text>
        <r>
          <rPr>
            <b/>
            <sz val="9"/>
            <color indexed="81"/>
            <rFont val="Tahoma"/>
            <family val="2"/>
          </rPr>
          <t>Anfonwch derbynneb</t>
        </r>
      </text>
    </comment>
    <comment ref="H234" authorId="1" shapeId="0" xr:uid="{00000000-0006-0000-0200-00007C010000}">
      <text>
        <r>
          <rPr>
            <b/>
            <sz val="9"/>
            <color indexed="81"/>
            <rFont val="Tahoma"/>
            <family val="2"/>
          </rPr>
          <t>Anfonwch derbynneb</t>
        </r>
      </text>
    </comment>
    <comment ref="L234" authorId="1" shapeId="0" xr:uid="{00000000-0006-0000-0200-00007D010000}">
      <text>
        <r>
          <rPr>
            <b/>
            <sz val="9"/>
            <color indexed="81"/>
            <rFont val="Tahoma"/>
            <family val="2"/>
          </rPr>
          <t>Anfonwch derbynneb</t>
        </r>
      </text>
    </comment>
    <comment ref="Q234" authorId="1" shapeId="0" xr:uid="{01F1D07A-6DD4-4AD7-821C-A7F903AC45D1}">
      <text>
        <r>
          <rPr>
            <b/>
            <sz val="9"/>
            <color indexed="81"/>
            <rFont val="Tahoma"/>
            <family val="2"/>
          </rPr>
          <t>Anfonwch derbynneb
 - dim ond costau tollau, twneli a bont. Dim bwyd a diod.</t>
        </r>
      </text>
    </comment>
    <comment ref="B237" authorId="1" shapeId="0" xr:uid="{00000000-0006-0000-0200-00007F010000}">
      <text>
        <r>
          <rPr>
            <b/>
            <sz val="9"/>
            <color indexed="81"/>
            <rFont val="Tahoma"/>
            <family val="2"/>
          </rPr>
          <t>Defnyddiwch
dd/mm/bb</t>
        </r>
        <r>
          <rPr>
            <sz val="9"/>
            <color indexed="81"/>
            <rFont val="Tahoma"/>
            <family val="2"/>
          </rPr>
          <t xml:space="preserve">
</t>
        </r>
      </text>
    </comment>
    <comment ref="G237" authorId="1" shapeId="0" xr:uid="{00000000-0006-0000-0200-000080010000}">
      <text>
        <r>
          <rPr>
            <b/>
            <sz val="9"/>
            <color indexed="81"/>
            <rFont val="Tahoma"/>
            <family val="2"/>
          </rPr>
          <t>Anfonwch derbynneb</t>
        </r>
      </text>
    </comment>
    <comment ref="H237" authorId="1" shapeId="0" xr:uid="{00000000-0006-0000-0200-000081010000}">
      <text>
        <r>
          <rPr>
            <b/>
            <sz val="9"/>
            <color indexed="81"/>
            <rFont val="Tahoma"/>
            <family val="2"/>
          </rPr>
          <t>Anfonwch derbynneb</t>
        </r>
      </text>
    </comment>
    <comment ref="L237" authorId="1" shapeId="0" xr:uid="{00000000-0006-0000-0200-000082010000}">
      <text>
        <r>
          <rPr>
            <b/>
            <sz val="9"/>
            <color indexed="81"/>
            <rFont val="Tahoma"/>
            <family val="2"/>
          </rPr>
          <t>Anfonwch derbynneb</t>
        </r>
      </text>
    </comment>
    <comment ref="Q237" authorId="1" shapeId="0" xr:uid="{53814C19-6211-43FB-AB5F-7AFC68A99B05}">
      <text>
        <r>
          <rPr>
            <b/>
            <sz val="9"/>
            <color indexed="81"/>
            <rFont val="Tahoma"/>
            <family val="2"/>
          </rPr>
          <t>Anfonwch derbynneb
 - dim ond costau tollau, twneli a bont. Dim bwyd a diod.</t>
        </r>
      </text>
    </comment>
    <comment ref="B240" authorId="1" shapeId="0" xr:uid="{00000000-0006-0000-0200-000084010000}">
      <text>
        <r>
          <rPr>
            <b/>
            <sz val="9"/>
            <color indexed="81"/>
            <rFont val="Tahoma"/>
            <family val="2"/>
          </rPr>
          <t>Defnyddiwch
dd/mm/bb</t>
        </r>
        <r>
          <rPr>
            <sz val="9"/>
            <color indexed="81"/>
            <rFont val="Tahoma"/>
            <family val="2"/>
          </rPr>
          <t xml:space="preserve">
</t>
        </r>
      </text>
    </comment>
    <comment ref="G240" authorId="1" shapeId="0" xr:uid="{00000000-0006-0000-0200-000085010000}">
      <text>
        <r>
          <rPr>
            <b/>
            <sz val="9"/>
            <color indexed="81"/>
            <rFont val="Tahoma"/>
            <family val="2"/>
          </rPr>
          <t>Anfonwch derbynneb</t>
        </r>
      </text>
    </comment>
    <comment ref="H240" authorId="1" shapeId="0" xr:uid="{00000000-0006-0000-0200-000086010000}">
      <text>
        <r>
          <rPr>
            <b/>
            <sz val="9"/>
            <color indexed="81"/>
            <rFont val="Tahoma"/>
            <family val="2"/>
          </rPr>
          <t>Anfonwch derbynneb</t>
        </r>
      </text>
    </comment>
    <comment ref="L240" authorId="1" shapeId="0" xr:uid="{00000000-0006-0000-0200-000087010000}">
      <text>
        <r>
          <rPr>
            <b/>
            <sz val="9"/>
            <color indexed="81"/>
            <rFont val="Tahoma"/>
            <family val="2"/>
          </rPr>
          <t>Anfonwch derbynneb</t>
        </r>
      </text>
    </comment>
    <comment ref="Q240" authorId="1" shapeId="0" xr:uid="{9993B299-0E7D-4D61-B9D3-B5B99169A225}">
      <text>
        <r>
          <rPr>
            <b/>
            <sz val="9"/>
            <color indexed="81"/>
            <rFont val="Tahoma"/>
            <family val="2"/>
          </rPr>
          <t>Anfonwch derbynneb
 - dim ond costau tollau, twneli a bont. Dim bwyd a diod.</t>
        </r>
      </text>
    </comment>
    <comment ref="B243" authorId="1" shapeId="0" xr:uid="{00000000-0006-0000-0200-000089010000}">
      <text>
        <r>
          <rPr>
            <b/>
            <sz val="9"/>
            <color indexed="81"/>
            <rFont val="Tahoma"/>
            <family val="2"/>
          </rPr>
          <t>Defnyddiwch
dd/mm/bb</t>
        </r>
        <r>
          <rPr>
            <sz val="9"/>
            <color indexed="81"/>
            <rFont val="Tahoma"/>
            <family val="2"/>
          </rPr>
          <t xml:space="preserve">
</t>
        </r>
      </text>
    </comment>
    <comment ref="G243" authorId="1" shapeId="0" xr:uid="{00000000-0006-0000-0200-00008A010000}">
      <text>
        <r>
          <rPr>
            <b/>
            <sz val="9"/>
            <color indexed="81"/>
            <rFont val="Tahoma"/>
            <family val="2"/>
          </rPr>
          <t>Anfonwch derbynneb</t>
        </r>
      </text>
    </comment>
    <comment ref="H243" authorId="1" shapeId="0" xr:uid="{00000000-0006-0000-0200-00008B010000}">
      <text>
        <r>
          <rPr>
            <b/>
            <sz val="9"/>
            <color indexed="81"/>
            <rFont val="Tahoma"/>
            <family val="2"/>
          </rPr>
          <t>Anfonwch derbynneb</t>
        </r>
      </text>
    </comment>
    <comment ref="L243" authorId="1" shapeId="0" xr:uid="{00000000-0006-0000-0200-00008C010000}">
      <text>
        <r>
          <rPr>
            <b/>
            <sz val="9"/>
            <color indexed="81"/>
            <rFont val="Tahoma"/>
            <family val="2"/>
          </rPr>
          <t>Anfonwch derbynneb</t>
        </r>
      </text>
    </comment>
    <comment ref="Q243" authorId="1" shapeId="0" xr:uid="{49BAFAE5-0322-4EC6-8D5D-E6F6E8CC13ED}">
      <text>
        <r>
          <rPr>
            <b/>
            <sz val="9"/>
            <color indexed="81"/>
            <rFont val="Tahoma"/>
            <family val="2"/>
          </rPr>
          <t>Anfonwch derbynneb
 - dim ond costau tollau, twneli a bont. Dim bwyd a diod.</t>
        </r>
      </text>
    </comment>
    <comment ref="B246" authorId="1" shapeId="0" xr:uid="{00000000-0006-0000-0200-00008E010000}">
      <text>
        <r>
          <rPr>
            <b/>
            <sz val="9"/>
            <color indexed="81"/>
            <rFont val="Tahoma"/>
            <family val="2"/>
          </rPr>
          <t>Defnyddiwch
dd/mm/bb</t>
        </r>
        <r>
          <rPr>
            <sz val="9"/>
            <color indexed="81"/>
            <rFont val="Tahoma"/>
            <family val="2"/>
          </rPr>
          <t xml:space="preserve">
</t>
        </r>
      </text>
    </comment>
    <comment ref="G246" authorId="1" shapeId="0" xr:uid="{00000000-0006-0000-0200-00008F010000}">
      <text>
        <r>
          <rPr>
            <b/>
            <sz val="9"/>
            <color indexed="81"/>
            <rFont val="Tahoma"/>
            <family val="2"/>
          </rPr>
          <t>Anfonwch derbynneb</t>
        </r>
      </text>
    </comment>
    <comment ref="H246" authorId="1" shapeId="0" xr:uid="{00000000-0006-0000-0200-000090010000}">
      <text>
        <r>
          <rPr>
            <b/>
            <sz val="9"/>
            <color indexed="81"/>
            <rFont val="Tahoma"/>
            <family val="2"/>
          </rPr>
          <t>Anfonwch derbynneb</t>
        </r>
      </text>
    </comment>
    <comment ref="L246" authorId="1" shapeId="0" xr:uid="{00000000-0006-0000-0200-000091010000}">
      <text>
        <r>
          <rPr>
            <b/>
            <sz val="9"/>
            <color indexed="81"/>
            <rFont val="Tahoma"/>
            <family val="2"/>
          </rPr>
          <t>Anfonwch derbynneb</t>
        </r>
      </text>
    </comment>
    <comment ref="Q246" authorId="1" shapeId="0" xr:uid="{C074CF62-83BE-4F1D-A8F8-A7EB6DB36CCE}">
      <text>
        <r>
          <rPr>
            <b/>
            <sz val="9"/>
            <color indexed="81"/>
            <rFont val="Tahoma"/>
            <family val="2"/>
          </rPr>
          <t>Anfonwch derbynneb
 - dim ond costau tollau, twneli a bont. Dim bwyd a diod.</t>
        </r>
      </text>
    </comment>
    <comment ref="B249" authorId="1" shapeId="0" xr:uid="{00000000-0006-0000-0200-000093010000}">
      <text>
        <r>
          <rPr>
            <b/>
            <sz val="9"/>
            <color indexed="81"/>
            <rFont val="Tahoma"/>
            <family val="2"/>
          </rPr>
          <t>Defnyddiwch
dd/mm/bb</t>
        </r>
        <r>
          <rPr>
            <sz val="9"/>
            <color indexed="81"/>
            <rFont val="Tahoma"/>
            <family val="2"/>
          </rPr>
          <t xml:space="preserve">
</t>
        </r>
      </text>
    </comment>
    <comment ref="G249" authorId="1" shapeId="0" xr:uid="{00000000-0006-0000-0200-000094010000}">
      <text>
        <r>
          <rPr>
            <b/>
            <sz val="9"/>
            <color indexed="81"/>
            <rFont val="Tahoma"/>
            <family val="2"/>
          </rPr>
          <t>Anfonwch derbynneb</t>
        </r>
      </text>
    </comment>
    <comment ref="H249" authorId="1" shapeId="0" xr:uid="{00000000-0006-0000-0200-000095010000}">
      <text>
        <r>
          <rPr>
            <b/>
            <sz val="9"/>
            <color indexed="81"/>
            <rFont val="Tahoma"/>
            <family val="2"/>
          </rPr>
          <t>Anfonwch derbynneb</t>
        </r>
      </text>
    </comment>
    <comment ref="L249" authorId="1" shapeId="0" xr:uid="{00000000-0006-0000-0200-000096010000}">
      <text>
        <r>
          <rPr>
            <b/>
            <sz val="9"/>
            <color indexed="81"/>
            <rFont val="Tahoma"/>
            <family val="2"/>
          </rPr>
          <t>Anfonwch derbynneb</t>
        </r>
      </text>
    </comment>
    <comment ref="Q249" authorId="1" shapeId="0" xr:uid="{86A6D166-77AD-4FBC-A607-5AE4F1FEDA8A}">
      <text>
        <r>
          <rPr>
            <b/>
            <sz val="9"/>
            <color indexed="81"/>
            <rFont val="Tahoma"/>
            <family val="2"/>
          </rPr>
          <t>Anfonwch derbynneb
 - dim ond costau tollau, twneli a bont. Dim bwyd a diod.</t>
        </r>
      </text>
    </comment>
    <comment ref="B252" authorId="1" shapeId="0" xr:uid="{00000000-0006-0000-0200-000098010000}">
      <text>
        <r>
          <rPr>
            <b/>
            <sz val="9"/>
            <color indexed="81"/>
            <rFont val="Tahoma"/>
            <family val="2"/>
          </rPr>
          <t>Defnyddiwch
dd/mm/bb</t>
        </r>
        <r>
          <rPr>
            <sz val="9"/>
            <color indexed="81"/>
            <rFont val="Tahoma"/>
            <family val="2"/>
          </rPr>
          <t xml:space="preserve">
</t>
        </r>
      </text>
    </comment>
    <comment ref="G252" authorId="1" shapeId="0" xr:uid="{00000000-0006-0000-0200-000099010000}">
      <text>
        <r>
          <rPr>
            <b/>
            <sz val="9"/>
            <color indexed="81"/>
            <rFont val="Tahoma"/>
            <family val="2"/>
          </rPr>
          <t>Anfonwch derbynneb</t>
        </r>
      </text>
    </comment>
    <comment ref="H252" authorId="1" shapeId="0" xr:uid="{00000000-0006-0000-0200-00009A010000}">
      <text>
        <r>
          <rPr>
            <b/>
            <sz val="9"/>
            <color indexed="81"/>
            <rFont val="Tahoma"/>
            <family val="2"/>
          </rPr>
          <t>Anfonwch derbynneb</t>
        </r>
      </text>
    </comment>
    <comment ref="L252" authorId="1" shapeId="0" xr:uid="{00000000-0006-0000-0200-00009B010000}">
      <text>
        <r>
          <rPr>
            <b/>
            <sz val="9"/>
            <color indexed="81"/>
            <rFont val="Tahoma"/>
            <family val="2"/>
          </rPr>
          <t>Anfonwch derbynneb</t>
        </r>
      </text>
    </comment>
    <comment ref="Q252" authorId="1" shapeId="0" xr:uid="{408623BF-FA2E-44B5-826C-D72D75D7ACDA}">
      <text>
        <r>
          <rPr>
            <b/>
            <sz val="9"/>
            <color indexed="81"/>
            <rFont val="Tahoma"/>
            <family val="2"/>
          </rPr>
          <t>Anfonwch derbynneb
 - dim ond costau tollau, twneli a bont. Dim bwyd a diod.</t>
        </r>
      </text>
    </comment>
    <comment ref="B255" authorId="1" shapeId="0" xr:uid="{00000000-0006-0000-0200-00009D010000}">
      <text>
        <r>
          <rPr>
            <b/>
            <sz val="9"/>
            <color indexed="81"/>
            <rFont val="Tahoma"/>
            <family val="2"/>
          </rPr>
          <t>Defnyddiwch
dd/mm/bb</t>
        </r>
        <r>
          <rPr>
            <sz val="9"/>
            <color indexed="81"/>
            <rFont val="Tahoma"/>
            <family val="2"/>
          </rPr>
          <t xml:space="preserve">
</t>
        </r>
      </text>
    </comment>
    <comment ref="G255" authorId="1" shapeId="0" xr:uid="{00000000-0006-0000-0200-00009E010000}">
      <text>
        <r>
          <rPr>
            <b/>
            <sz val="9"/>
            <color indexed="81"/>
            <rFont val="Tahoma"/>
            <family val="2"/>
          </rPr>
          <t>Anfonwch derbynneb</t>
        </r>
      </text>
    </comment>
    <comment ref="H255" authorId="1" shapeId="0" xr:uid="{00000000-0006-0000-0200-00009F010000}">
      <text>
        <r>
          <rPr>
            <b/>
            <sz val="9"/>
            <color indexed="81"/>
            <rFont val="Tahoma"/>
            <family val="2"/>
          </rPr>
          <t>Anfonwch derbynneb</t>
        </r>
      </text>
    </comment>
    <comment ref="L255" authorId="1" shapeId="0" xr:uid="{00000000-0006-0000-0200-0000A0010000}">
      <text>
        <r>
          <rPr>
            <b/>
            <sz val="9"/>
            <color indexed="81"/>
            <rFont val="Tahoma"/>
            <family val="2"/>
          </rPr>
          <t>Anfonwch derbynneb</t>
        </r>
      </text>
    </comment>
    <comment ref="Q255" authorId="1" shapeId="0" xr:uid="{DE6BF8E9-1F35-446B-BB5A-2677B292DEB1}">
      <text>
        <r>
          <rPr>
            <b/>
            <sz val="9"/>
            <color indexed="81"/>
            <rFont val="Tahoma"/>
            <family val="2"/>
          </rPr>
          <t>Anfonwch derbynneb
 - dim ond costau tollau, twneli a bont. Dim bwyd a diod.</t>
        </r>
      </text>
    </comment>
    <comment ref="B258" authorId="1" shapeId="0" xr:uid="{00000000-0006-0000-0200-0000A2010000}">
      <text>
        <r>
          <rPr>
            <b/>
            <sz val="9"/>
            <color indexed="81"/>
            <rFont val="Tahoma"/>
            <family val="2"/>
          </rPr>
          <t>Defnyddiwch
dd/mm/bb</t>
        </r>
        <r>
          <rPr>
            <sz val="9"/>
            <color indexed="81"/>
            <rFont val="Tahoma"/>
            <family val="2"/>
          </rPr>
          <t xml:space="preserve">
</t>
        </r>
      </text>
    </comment>
    <comment ref="G258" authorId="1" shapeId="0" xr:uid="{00000000-0006-0000-0200-0000A3010000}">
      <text>
        <r>
          <rPr>
            <b/>
            <sz val="9"/>
            <color indexed="81"/>
            <rFont val="Tahoma"/>
            <family val="2"/>
          </rPr>
          <t>Anfonwch derbynneb</t>
        </r>
      </text>
    </comment>
    <comment ref="H258" authorId="1" shapeId="0" xr:uid="{00000000-0006-0000-0200-0000A4010000}">
      <text>
        <r>
          <rPr>
            <b/>
            <sz val="9"/>
            <color indexed="81"/>
            <rFont val="Tahoma"/>
            <family val="2"/>
          </rPr>
          <t>Anfonwch derbynneb</t>
        </r>
      </text>
    </comment>
    <comment ref="L258" authorId="1" shapeId="0" xr:uid="{00000000-0006-0000-0200-0000A5010000}">
      <text>
        <r>
          <rPr>
            <b/>
            <sz val="9"/>
            <color indexed="81"/>
            <rFont val="Tahoma"/>
            <family val="2"/>
          </rPr>
          <t>Anfonwch derbynneb</t>
        </r>
      </text>
    </comment>
    <comment ref="Q258" authorId="1" shapeId="0" xr:uid="{EA5DEFCA-3D9E-4A15-B907-512D363D5908}">
      <text>
        <r>
          <rPr>
            <b/>
            <sz val="9"/>
            <color indexed="81"/>
            <rFont val="Tahoma"/>
            <family val="2"/>
          </rPr>
          <t>Anfonwch derbynneb
 - dim ond costau tollau, twneli a bont. Dim bwyd a diod.</t>
        </r>
      </text>
    </comment>
    <comment ref="B261" authorId="1" shapeId="0" xr:uid="{00000000-0006-0000-0200-0000A7010000}">
      <text>
        <r>
          <rPr>
            <b/>
            <sz val="9"/>
            <color indexed="81"/>
            <rFont val="Tahoma"/>
            <family val="2"/>
          </rPr>
          <t>Defnyddiwch
dd/mm/bb</t>
        </r>
        <r>
          <rPr>
            <sz val="9"/>
            <color indexed="81"/>
            <rFont val="Tahoma"/>
            <family val="2"/>
          </rPr>
          <t xml:space="preserve">
</t>
        </r>
      </text>
    </comment>
    <comment ref="G261" authorId="1" shapeId="0" xr:uid="{00000000-0006-0000-0200-0000A8010000}">
      <text>
        <r>
          <rPr>
            <b/>
            <sz val="9"/>
            <color indexed="81"/>
            <rFont val="Tahoma"/>
            <family val="2"/>
          </rPr>
          <t>Anfonwch derbynneb</t>
        </r>
      </text>
    </comment>
    <comment ref="H261" authorId="1" shapeId="0" xr:uid="{00000000-0006-0000-0200-0000A9010000}">
      <text>
        <r>
          <rPr>
            <b/>
            <sz val="9"/>
            <color indexed="81"/>
            <rFont val="Tahoma"/>
            <family val="2"/>
          </rPr>
          <t>Anfonwch derbynneb</t>
        </r>
      </text>
    </comment>
    <comment ref="L261" authorId="1" shapeId="0" xr:uid="{00000000-0006-0000-0200-0000AA010000}">
      <text>
        <r>
          <rPr>
            <b/>
            <sz val="9"/>
            <color indexed="81"/>
            <rFont val="Tahoma"/>
            <family val="2"/>
          </rPr>
          <t>Anfonwch derbynneb</t>
        </r>
      </text>
    </comment>
    <comment ref="Q261" authorId="1" shapeId="0" xr:uid="{CA10F644-9AF7-44B3-81C2-D36C4D74709F}">
      <text>
        <r>
          <rPr>
            <b/>
            <sz val="9"/>
            <color indexed="81"/>
            <rFont val="Tahoma"/>
            <family val="2"/>
          </rPr>
          <t>Anfonwch derbynneb
 - dim ond costau tollau, twneli a bont. Dim bwyd a diod.</t>
        </r>
      </text>
    </comment>
    <comment ref="B264" authorId="1" shapeId="0" xr:uid="{00000000-0006-0000-0200-0000AC010000}">
      <text>
        <r>
          <rPr>
            <b/>
            <sz val="9"/>
            <color indexed="81"/>
            <rFont val="Tahoma"/>
            <family val="2"/>
          </rPr>
          <t>Defnyddiwch
dd/mm/bb</t>
        </r>
        <r>
          <rPr>
            <sz val="9"/>
            <color indexed="81"/>
            <rFont val="Tahoma"/>
            <family val="2"/>
          </rPr>
          <t xml:space="preserve">
</t>
        </r>
      </text>
    </comment>
    <comment ref="G264" authorId="1" shapeId="0" xr:uid="{00000000-0006-0000-0200-0000AD010000}">
      <text>
        <r>
          <rPr>
            <b/>
            <sz val="9"/>
            <color indexed="81"/>
            <rFont val="Tahoma"/>
            <family val="2"/>
          </rPr>
          <t>Anfonwch derbynneb</t>
        </r>
      </text>
    </comment>
    <comment ref="H264" authorId="1" shapeId="0" xr:uid="{00000000-0006-0000-0200-0000AE010000}">
      <text>
        <r>
          <rPr>
            <b/>
            <sz val="9"/>
            <color indexed="81"/>
            <rFont val="Tahoma"/>
            <family val="2"/>
          </rPr>
          <t>Anfonwch derbynneb</t>
        </r>
      </text>
    </comment>
    <comment ref="L264" authorId="1" shapeId="0" xr:uid="{00000000-0006-0000-0200-0000AF010000}">
      <text>
        <r>
          <rPr>
            <b/>
            <sz val="9"/>
            <color indexed="81"/>
            <rFont val="Tahoma"/>
            <family val="2"/>
          </rPr>
          <t>Anfonwch derbynneb</t>
        </r>
      </text>
    </comment>
    <comment ref="Q264" authorId="1" shapeId="0" xr:uid="{37C9A362-D946-4F01-9B43-056A33C386A6}">
      <text>
        <r>
          <rPr>
            <b/>
            <sz val="9"/>
            <color indexed="81"/>
            <rFont val="Tahoma"/>
            <family val="2"/>
          </rPr>
          <t>Anfonwch derbynneb
 - dim ond costau tollau, twneli a bont. Dim bwyd a diod.</t>
        </r>
      </text>
    </comment>
    <comment ref="B267" authorId="1" shapeId="0" xr:uid="{00000000-0006-0000-0200-0000B1010000}">
      <text>
        <r>
          <rPr>
            <b/>
            <sz val="9"/>
            <color indexed="81"/>
            <rFont val="Tahoma"/>
            <family val="2"/>
          </rPr>
          <t>Defnyddiwch
dd/mm/bb</t>
        </r>
        <r>
          <rPr>
            <sz val="9"/>
            <color indexed="81"/>
            <rFont val="Tahoma"/>
            <family val="2"/>
          </rPr>
          <t xml:space="preserve">
</t>
        </r>
      </text>
    </comment>
    <comment ref="G267" authorId="1" shapeId="0" xr:uid="{00000000-0006-0000-0200-0000B2010000}">
      <text>
        <r>
          <rPr>
            <b/>
            <sz val="9"/>
            <color indexed="81"/>
            <rFont val="Tahoma"/>
            <family val="2"/>
          </rPr>
          <t>Anfonwch derbynneb</t>
        </r>
      </text>
    </comment>
    <comment ref="H267" authorId="1" shapeId="0" xr:uid="{00000000-0006-0000-0200-0000B3010000}">
      <text>
        <r>
          <rPr>
            <b/>
            <sz val="9"/>
            <color indexed="81"/>
            <rFont val="Tahoma"/>
            <family val="2"/>
          </rPr>
          <t>Anfonwch derbynneb</t>
        </r>
      </text>
    </comment>
    <comment ref="L267" authorId="1" shapeId="0" xr:uid="{00000000-0006-0000-0200-0000B4010000}">
      <text>
        <r>
          <rPr>
            <b/>
            <sz val="9"/>
            <color indexed="81"/>
            <rFont val="Tahoma"/>
            <family val="2"/>
          </rPr>
          <t>Anfonwch derbynneb</t>
        </r>
      </text>
    </comment>
    <comment ref="Q267" authorId="1" shapeId="0" xr:uid="{E74E261A-1AEE-4A67-946C-BFB532BA9E62}">
      <text>
        <r>
          <rPr>
            <b/>
            <sz val="9"/>
            <color indexed="81"/>
            <rFont val="Tahoma"/>
            <family val="2"/>
          </rPr>
          <t>Anfonwch derbynneb
 - dim ond costau tollau, twneli a bont. Dim bwyd a diod.</t>
        </r>
      </text>
    </comment>
    <comment ref="B270" authorId="1" shapeId="0" xr:uid="{00000000-0006-0000-0200-0000B6010000}">
      <text>
        <r>
          <rPr>
            <b/>
            <sz val="9"/>
            <color indexed="81"/>
            <rFont val="Tahoma"/>
            <family val="2"/>
          </rPr>
          <t>Defnyddiwch
dd/mm/bb</t>
        </r>
        <r>
          <rPr>
            <sz val="9"/>
            <color indexed="81"/>
            <rFont val="Tahoma"/>
            <family val="2"/>
          </rPr>
          <t xml:space="preserve">
</t>
        </r>
      </text>
    </comment>
    <comment ref="G270" authorId="1" shapeId="0" xr:uid="{00000000-0006-0000-0200-0000B7010000}">
      <text>
        <r>
          <rPr>
            <b/>
            <sz val="9"/>
            <color indexed="81"/>
            <rFont val="Tahoma"/>
            <family val="2"/>
          </rPr>
          <t>Anfonwch derbynneb</t>
        </r>
      </text>
    </comment>
    <comment ref="H270" authorId="1" shapeId="0" xr:uid="{00000000-0006-0000-0200-0000B8010000}">
      <text>
        <r>
          <rPr>
            <b/>
            <sz val="9"/>
            <color indexed="81"/>
            <rFont val="Tahoma"/>
            <family val="2"/>
          </rPr>
          <t>Anfonwch derbynneb</t>
        </r>
      </text>
    </comment>
    <comment ref="L270" authorId="1" shapeId="0" xr:uid="{00000000-0006-0000-0200-0000B9010000}">
      <text>
        <r>
          <rPr>
            <b/>
            <sz val="9"/>
            <color indexed="81"/>
            <rFont val="Tahoma"/>
            <family val="2"/>
          </rPr>
          <t>Anfonwch derbynneb</t>
        </r>
      </text>
    </comment>
    <comment ref="Q270" authorId="1" shapeId="0" xr:uid="{18EB1A79-A61E-4D19-BB3E-50D0EEBE0EE2}">
      <text>
        <r>
          <rPr>
            <b/>
            <sz val="9"/>
            <color indexed="81"/>
            <rFont val="Tahoma"/>
            <family val="2"/>
          </rPr>
          <t>Anfonwch derbynneb
 - dim ond costau tollau, twneli a bont. Dim bwyd a diod.</t>
        </r>
      </text>
    </comment>
    <comment ref="B273" authorId="1" shapeId="0" xr:uid="{00000000-0006-0000-0200-0000BB010000}">
      <text>
        <r>
          <rPr>
            <b/>
            <sz val="9"/>
            <color indexed="81"/>
            <rFont val="Tahoma"/>
            <family val="2"/>
          </rPr>
          <t>Defnyddiwch
dd/mm/bb</t>
        </r>
        <r>
          <rPr>
            <sz val="9"/>
            <color indexed="81"/>
            <rFont val="Tahoma"/>
            <family val="2"/>
          </rPr>
          <t xml:space="preserve">
</t>
        </r>
      </text>
    </comment>
    <comment ref="G273" authorId="1" shapeId="0" xr:uid="{00000000-0006-0000-0200-0000BC010000}">
      <text>
        <r>
          <rPr>
            <b/>
            <sz val="9"/>
            <color indexed="81"/>
            <rFont val="Tahoma"/>
            <family val="2"/>
          </rPr>
          <t>Anfonwch derbynneb</t>
        </r>
      </text>
    </comment>
    <comment ref="H273" authorId="1" shapeId="0" xr:uid="{00000000-0006-0000-0200-0000BD010000}">
      <text>
        <r>
          <rPr>
            <b/>
            <sz val="9"/>
            <color indexed="81"/>
            <rFont val="Tahoma"/>
            <family val="2"/>
          </rPr>
          <t>Anfonwch derbynneb</t>
        </r>
      </text>
    </comment>
    <comment ref="L273" authorId="1" shapeId="0" xr:uid="{00000000-0006-0000-0200-0000BE010000}">
      <text>
        <r>
          <rPr>
            <b/>
            <sz val="9"/>
            <color indexed="81"/>
            <rFont val="Tahoma"/>
            <family val="2"/>
          </rPr>
          <t>Anfonwch derbynneb</t>
        </r>
      </text>
    </comment>
    <comment ref="Q273" authorId="1" shapeId="0" xr:uid="{E54246D2-DB75-42E5-B6EF-5B745C7BF245}">
      <text>
        <r>
          <rPr>
            <b/>
            <sz val="9"/>
            <color indexed="81"/>
            <rFont val="Tahoma"/>
            <family val="2"/>
          </rPr>
          <t>Anfonwch derbynneb
 - dim ond costau tollau, twneli a bont. Dim bwyd a diod.</t>
        </r>
      </text>
    </comment>
    <comment ref="B276" authorId="1" shapeId="0" xr:uid="{00000000-0006-0000-0200-0000C0010000}">
      <text>
        <r>
          <rPr>
            <b/>
            <sz val="9"/>
            <color indexed="81"/>
            <rFont val="Tahoma"/>
            <family val="2"/>
          </rPr>
          <t>Defnyddiwch
dd/mm/bb</t>
        </r>
        <r>
          <rPr>
            <sz val="9"/>
            <color indexed="81"/>
            <rFont val="Tahoma"/>
            <family val="2"/>
          </rPr>
          <t xml:space="preserve">
</t>
        </r>
      </text>
    </comment>
    <comment ref="G276" authorId="1" shapeId="0" xr:uid="{00000000-0006-0000-0200-0000C1010000}">
      <text>
        <r>
          <rPr>
            <b/>
            <sz val="9"/>
            <color indexed="81"/>
            <rFont val="Tahoma"/>
            <family val="2"/>
          </rPr>
          <t>Anfonwch derbynneb</t>
        </r>
      </text>
    </comment>
    <comment ref="H276" authorId="1" shapeId="0" xr:uid="{00000000-0006-0000-0200-0000C2010000}">
      <text>
        <r>
          <rPr>
            <b/>
            <sz val="9"/>
            <color indexed="81"/>
            <rFont val="Tahoma"/>
            <family val="2"/>
          </rPr>
          <t>Anfonwch derbynneb</t>
        </r>
      </text>
    </comment>
    <comment ref="L276" authorId="1" shapeId="0" xr:uid="{00000000-0006-0000-0200-0000C3010000}">
      <text>
        <r>
          <rPr>
            <b/>
            <sz val="9"/>
            <color indexed="81"/>
            <rFont val="Tahoma"/>
            <family val="2"/>
          </rPr>
          <t>Anfonwch derbynneb</t>
        </r>
      </text>
    </comment>
    <comment ref="Q276" authorId="1" shapeId="0" xr:uid="{40E30AFF-0D16-45F8-9E56-A37104F33130}">
      <text>
        <r>
          <rPr>
            <b/>
            <sz val="9"/>
            <color indexed="81"/>
            <rFont val="Tahoma"/>
            <family val="2"/>
          </rPr>
          <t>Anfonwch derbynneb
 - dim ond costau tollau, twneli a bont. Dim bwyd a diod.</t>
        </r>
      </text>
    </comment>
    <comment ref="B279" authorId="1" shapeId="0" xr:uid="{00000000-0006-0000-0200-0000C5010000}">
      <text>
        <r>
          <rPr>
            <b/>
            <sz val="9"/>
            <color indexed="81"/>
            <rFont val="Tahoma"/>
            <family val="2"/>
          </rPr>
          <t>Defnyddiwch
dd/mm/bb</t>
        </r>
        <r>
          <rPr>
            <sz val="9"/>
            <color indexed="81"/>
            <rFont val="Tahoma"/>
            <family val="2"/>
          </rPr>
          <t xml:space="preserve">
</t>
        </r>
      </text>
    </comment>
    <comment ref="G279" authorId="1" shapeId="0" xr:uid="{00000000-0006-0000-0200-0000C6010000}">
      <text>
        <r>
          <rPr>
            <b/>
            <sz val="9"/>
            <color indexed="81"/>
            <rFont val="Tahoma"/>
            <family val="2"/>
          </rPr>
          <t>Anfonwch derbynneb</t>
        </r>
      </text>
    </comment>
    <comment ref="H279" authorId="1" shapeId="0" xr:uid="{00000000-0006-0000-0200-0000C7010000}">
      <text>
        <r>
          <rPr>
            <b/>
            <sz val="9"/>
            <color indexed="81"/>
            <rFont val="Tahoma"/>
            <family val="2"/>
          </rPr>
          <t>Anfonwch derbynneb</t>
        </r>
      </text>
    </comment>
    <comment ref="L279" authorId="1" shapeId="0" xr:uid="{00000000-0006-0000-0200-0000C8010000}">
      <text>
        <r>
          <rPr>
            <b/>
            <sz val="9"/>
            <color indexed="81"/>
            <rFont val="Tahoma"/>
            <family val="2"/>
          </rPr>
          <t>Anfonwch derbynneb</t>
        </r>
      </text>
    </comment>
    <comment ref="Q279" authorId="1" shapeId="0" xr:uid="{BC122D8C-5582-458F-A822-3BFBE7936ADB}">
      <text>
        <r>
          <rPr>
            <b/>
            <sz val="9"/>
            <color indexed="81"/>
            <rFont val="Tahoma"/>
            <family val="2"/>
          </rPr>
          <t>Anfonwch derbynneb
 - dim ond costau tollau, twneli a bont. Dim bwyd a diod.</t>
        </r>
      </text>
    </comment>
    <comment ref="B282" authorId="1" shapeId="0" xr:uid="{00000000-0006-0000-0200-0000CA010000}">
      <text>
        <r>
          <rPr>
            <b/>
            <sz val="9"/>
            <color indexed="81"/>
            <rFont val="Tahoma"/>
            <family val="2"/>
          </rPr>
          <t>Defnyddiwch
dd/mm/bb</t>
        </r>
        <r>
          <rPr>
            <sz val="9"/>
            <color indexed="81"/>
            <rFont val="Tahoma"/>
            <family val="2"/>
          </rPr>
          <t xml:space="preserve">
</t>
        </r>
      </text>
    </comment>
    <comment ref="G282" authorId="1" shapeId="0" xr:uid="{00000000-0006-0000-0200-0000CB010000}">
      <text>
        <r>
          <rPr>
            <b/>
            <sz val="9"/>
            <color indexed="81"/>
            <rFont val="Tahoma"/>
            <family val="2"/>
          </rPr>
          <t>Anfonwch derbynneb</t>
        </r>
      </text>
    </comment>
    <comment ref="H282" authorId="1" shapeId="0" xr:uid="{00000000-0006-0000-0200-0000CC010000}">
      <text>
        <r>
          <rPr>
            <b/>
            <sz val="9"/>
            <color indexed="81"/>
            <rFont val="Tahoma"/>
            <family val="2"/>
          </rPr>
          <t>Anfonwch derbynneb</t>
        </r>
      </text>
    </comment>
    <comment ref="L282" authorId="1" shapeId="0" xr:uid="{00000000-0006-0000-0200-0000CD010000}">
      <text>
        <r>
          <rPr>
            <b/>
            <sz val="9"/>
            <color indexed="81"/>
            <rFont val="Tahoma"/>
            <family val="2"/>
          </rPr>
          <t>Anfonwch derbynneb</t>
        </r>
      </text>
    </comment>
    <comment ref="Q282" authorId="1" shapeId="0" xr:uid="{02418C91-829E-4E99-9902-5B1C58DC7146}">
      <text>
        <r>
          <rPr>
            <b/>
            <sz val="9"/>
            <color indexed="81"/>
            <rFont val="Tahoma"/>
            <family val="2"/>
          </rPr>
          <t>Anfonwch derbynneb
 - dim ond costau tollau, twneli a bont. Dim bwyd a diod.</t>
        </r>
      </text>
    </comment>
    <comment ref="B285" authorId="1" shapeId="0" xr:uid="{00000000-0006-0000-0200-0000CF010000}">
      <text>
        <r>
          <rPr>
            <b/>
            <sz val="9"/>
            <color indexed="81"/>
            <rFont val="Tahoma"/>
            <family val="2"/>
          </rPr>
          <t>Defnyddiwch
dd/mm/bb</t>
        </r>
        <r>
          <rPr>
            <sz val="9"/>
            <color indexed="81"/>
            <rFont val="Tahoma"/>
            <family val="2"/>
          </rPr>
          <t xml:space="preserve">
</t>
        </r>
      </text>
    </comment>
    <comment ref="G285" authorId="1" shapeId="0" xr:uid="{00000000-0006-0000-0200-0000D0010000}">
      <text>
        <r>
          <rPr>
            <b/>
            <sz val="9"/>
            <color indexed="81"/>
            <rFont val="Tahoma"/>
            <family val="2"/>
          </rPr>
          <t>Anfonwch derbynneb</t>
        </r>
      </text>
    </comment>
    <comment ref="H285" authorId="1" shapeId="0" xr:uid="{00000000-0006-0000-0200-0000D1010000}">
      <text>
        <r>
          <rPr>
            <b/>
            <sz val="9"/>
            <color indexed="81"/>
            <rFont val="Tahoma"/>
            <family val="2"/>
          </rPr>
          <t>Anfonwch derbynneb</t>
        </r>
      </text>
    </comment>
    <comment ref="L285" authorId="1" shapeId="0" xr:uid="{00000000-0006-0000-0200-0000D2010000}">
      <text>
        <r>
          <rPr>
            <b/>
            <sz val="9"/>
            <color indexed="81"/>
            <rFont val="Tahoma"/>
            <family val="2"/>
          </rPr>
          <t>Anfonwch derbynneb</t>
        </r>
      </text>
    </comment>
    <comment ref="Q285" authorId="1" shapeId="0" xr:uid="{B3904C24-4321-4FC4-8613-8536073057BE}">
      <text>
        <r>
          <rPr>
            <b/>
            <sz val="9"/>
            <color indexed="81"/>
            <rFont val="Tahoma"/>
            <family val="2"/>
          </rPr>
          <t>Anfonwch derbynneb
 - dim ond costau tollau, twneli a bont. Dim bwyd a diod.</t>
        </r>
      </text>
    </comment>
    <comment ref="B288" authorId="1" shapeId="0" xr:uid="{00000000-0006-0000-0200-0000D4010000}">
      <text>
        <r>
          <rPr>
            <b/>
            <sz val="9"/>
            <color indexed="81"/>
            <rFont val="Tahoma"/>
            <family val="2"/>
          </rPr>
          <t>Defnyddiwch
dd/mm/bb</t>
        </r>
        <r>
          <rPr>
            <sz val="9"/>
            <color indexed="81"/>
            <rFont val="Tahoma"/>
            <family val="2"/>
          </rPr>
          <t xml:space="preserve">
</t>
        </r>
      </text>
    </comment>
    <comment ref="G288" authorId="1" shapeId="0" xr:uid="{00000000-0006-0000-0200-0000D5010000}">
      <text>
        <r>
          <rPr>
            <b/>
            <sz val="9"/>
            <color indexed="81"/>
            <rFont val="Tahoma"/>
            <family val="2"/>
          </rPr>
          <t>Anfonwch derbynneb</t>
        </r>
      </text>
    </comment>
    <comment ref="H288" authorId="1" shapeId="0" xr:uid="{00000000-0006-0000-0200-0000D6010000}">
      <text>
        <r>
          <rPr>
            <b/>
            <sz val="9"/>
            <color indexed="81"/>
            <rFont val="Tahoma"/>
            <family val="2"/>
          </rPr>
          <t>Anfonwch derbynneb</t>
        </r>
      </text>
    </comment>
    <comment ref="L288" authorId="1" shapeId="0" xr:uid="{00000000-0006-0000-0200-0000D7010000}">
      <text>
        <r>
          <rPr>
            <b/>
            <sz val="9"/>
            <color indexed="81"/>
            <rFont val="Tahoma"/>
            <family val="2"/>
          </rPr>
          <t>Anfonwch derbynneb</t>
        </r>
      </text>
    </comment>
    <comment ref="Q288" authorId="1" shapeId="0" xr:uid="{0E632D8D-FF76-41B1-9F3D-A1A2422D1266}">
      <text>
        <r>
          <rPr>
            <b/>
            <sz val="9"/>
            <color indexed="81"/>
            <rFont val="Tahoma"/>
            <family val="2"/>
          </rPr>
          <t>Anfonwch derbynneb
 - dim ond costau tollau, twneli a bont. Dim bwyd a diod.</t>
        </r>
      </text>
    </comment>
    <comment ref="B291" authorId="1" shapeId="0" xr:uid="{00000000-0006-0000-0200-0000D9010000}">
      <text>
        <r>
          <rPr>
            <b/>
            <sz val="9"/>
            <color indexed="81"/>
            <rFont val="Tahoma"/>
            <family val="2"/>
          </rPr>
          <t>Defnyddiwch
dd/mm/bb</t>
        </r>
        <r>
          <rPr>
            <sz val="9"/>
            <color indexed="81"/>
            <rFont val="Tahoma"/>
            <family val="2"/>
          </rPr>
          <t xml:space="preserve">
</t>
        </r>
      </text>
    </comment>
    <comment ref="G291" authorId="1" shapeId="0" xr:uid="{00000000-0006-0000-0200-0000DA010000}">
      <text>
        <r>
          <rPr>
            <b/>
            <sz val="9"/>
            <color indexed="81"/>
            <rFont val="Tahoma"/>
            <family val="2"/>
          </rPr>
          <t>Anfonwch derbynneb</t>
        </r>
      </text>
    </comment>
    <comment ref="H291" authorId="1" shapeId="0" xr:uid="{00000000-0006-0000-0200-0000DB010000}">
      <text>
        <r>
          <rPr>
            <b/>
            <sz val="9"/>
            <color indexed="81"/>
            <rFont val="Tahoma"/>
            <family val="2"/>
          </rPr>
          <t>Anfonwch derbynneb</t>
        </r>
      </text>
    </comment>
    <comment ref="L291" authorId="1" shapeId="0" xr:uid="{00000000-0006-0000-0200-0000DC010000}">
      <text>
        <r>
          <rPr>
            <b/>
            <sz val="9"/>
            <color indexed="81"/>
            <rFont val="Tahoma"/>
            <family val="2"/>
          </rPr>
          <t>Anfonwch derbynneb</t>
        </r>
      </text>
    </comment>
    <comment ref="Q291" authorId="1" shapeId="0" xr:uid="{6AA8874C-0008-4D6E-9565-0B50F386743B}">
      <text>
        <r>
          <rPr>
            <b/>
            <sz val="9"/>
            <color indexed="81"/>
            <rFont val="Tahoma"/>
            <family val="2"/>
          </rPr>
          <t>Anfonwch derbynneb
 - dim ond costau tollau, twneli a bont. Dim bwyd a diod.</t>
        </r>
      </text>
    </comment>
    <comment ref="B294" authorId="1" shapeId="0" xr:uid="{00000000-0006-0000-0200-0000DE010000}">
      <text>
        <r>
          <rPr>
            <b/>
            <sz val="9"/>
            <color indexed="81"/>
            <rFont val="Tahoma"/>
            <family val="2"/>
          </rPr>
          <t>Defnyddiwch
dd/mm/bb</t>
        </r>
        <r>
          <rPr>
            <sz val="9"/>
            <color indexed="81"/>
            <rFont val="Tahoma"/>
            <family val="2"/>
          </rPr>
          <t xml:space="preserve">
</t>
        </r>
      </text>
    </comment>
    <comment ref="G294" authorId="1" shapeId="0" xr:uid="{00000000-0006-0000-0200-0000DF010000}">
      <text>
        <r>
          <rPr>
            <b/>
            <sz val="9"/>
            <color indexed="81"/>
            <rFont val="Tahoma"/>
            <family val="2"/>
          </rPr>
          <t>Anfonwch derbynneb</t>
        </r>
      </text>
    </comment>
    <comment ref="H294" authorId="1" shapeId="0" xr:uid="{00000000-0006-0000-0200-0000E0010000}">
      <text>
        <r>
          <rPr>
            <b/>
            <sz val="9"/>
            <color indexed="81"/>
            <rFont val="Tahoma"/>
            <family val="2"/>
          </rPr>
          <t>Anfonwch derbynneb</t>
        </r>
      </text>
    </comment>
    <comment ref="L294" authorId="1" shapeId="0" xr:uid="{00000000-0006-0000-0200-0000E1010000}">
      <text>
        <r>
          <rPr>
            <b/>
            <sz val="9"/>
            <color indexed="81"/>
            <rFont val="Tahoma"/>
            <family val="2"/>
          </rPr>
          <t>Anfonwch derbynneb</t>
        </r>
      </text>
    </comment>
    <comment ref="Q294" authorId="1" shapeId="0" xr:uid="{D35C08A1-D0FC-4326-919C-B65C682D6189}">
      <text>
        <r>
          <rPr>
            <b/>
            <sz val="9"/>
            <color indexed="81"/>
            <rFont val="Tahoma"/>
            <family val="2"/>
          </rPr>
          <t>Anfonwch derbynneb
 - dim ond costau tollau, twneli a bont. Dim bwyd a diod.</t>
        </r>
      </text>
    </comment>
    <comment ref="B297" authorId="1" shapeId="0" xr:uid="{00000000-0006-0000-0200-0000E3010000}">
      <text>
        <r>
          <rPr>
            <b/>
            <sz val="9"/>
            <color indexed="81"/>
            <rFont val="Tahoma"/>
            <family val="2"/>
          </rPr>
          <t>Defnyddiwch
dd/mm/bb</t>
        </r>
        <r>
          <rPr>
            <sz val="9"/>
            <color indexed="81"/>
            <rFont val="Tahoma"/>
            <family val="2"/>
          </rPr>
          <t xml:space="preserve">
</t>
        </r>
      </text>
    </comment>
    <comment ref="G297" authorId="1" shapeId="0" xr:uid="{00000000-0006-0000-0200-0000E4010000}">
      <text>
        <r>
          <rPr>
            <b/>
            <sz val="9"/>
            <color indexed="81"/>
            <rFont val="Tahoma"/>
            <family val="2"/>
          </rPr>
          <t>Anfonwch derbynneb</t>
        </r>
      </text>
    </comment>
    <comment ref="H297" authorId="1" shapeId="0" xr:uid="{00000000-0006-0000-0200-0000E5010000}">
      <text>
        <r>
          <rPr>
            <b/>
            <sz val="9"/>
            <color indexed="81"/>
            <rFont val="Tahoma"/>
            <family val="2"/>
          </rPr>
          <t>Anfonwch derbynneb</t>
        </r>
      </text>
    </comment>
    <comment ref="L297" authorId="1" shapeId="0" xr:uid="{00000000-0006-0000-0200-0000E6010000}">
      <text>
        <r>
          <rPr>
            <b/>
            <sz val="9"/>
            <color indexed="81"/>
            <rFont val="Tahoma"/>
            <family val="2"/>
          </rPr>
          <t>Anfonwch derbynneb</t>
        </r>
      </text>
    </comment>
    <comment ref="Q297" authorId="1" shapeId="0" xr:uid="{312E1A12-9FA2-421B-99BF-B6FF4459445F}">
      <text>
        <r>
          <rPr>
            <b/>
            <sz val="9"/>
            <color indexed="81"/>
            <rFont val="Tahoma"/>
            <family val="2"/>
          </rPr>
          <t>Anfonwch derbynneb
 - dim ond costau tollau, twneli a bont. Dim bwyd a diod.</t>
        </r>
      </text>
    </comment>
    <comment ref="B300" authorId="1" shapeId="0" xr:uid="{00000000-0006-0000-0200-0000E8010000}">
      <text>
        <r>
          <rPr>
            <b/>
            <sz val="9"/>
            <color indexed="81"/>
            <rFont val="Tahoma"/>
            <family val="2"/>
          </rPr>
          <t>Defnyddiwch
dd/mm/bb</t>
        </r>
        <r>
          <rPr>
            <sz val="9"/>
            <color indexed="81"/>
            <rFont val="Tahoma"/>
            <family val="2"/>
          </rPr>
          <t xml:space="preserve">
</t>
        </r>
      </text>
    </comment>
    <comment ref="G300" authorId="1" shapeId="0" xr:uid="{00000000-0006-0000-0200-0000E9010000}">
      <text>
        <r>
          <rPr>
            <b/>
            <sz val="9"/>
            <color indexed="81"/>
            <rFont val="Tahoma"/>
            <family val="2"/>
          </rPr>
          <t>Anfonwch derbynneb</t>
        </r>
      </text>
    </comment>
    <comment ref="H300" authorId="1" shapeId="0" xr:uid="{00000000-0006-0000-0200-0000EA010000}">
      <text>
        <r>
          <rPr>
            <b/>
            <sz val="9"/>
            <color indexed="81"/>
            <rFont val="Tahoma"/>
            <family val="2"/>
          </rPr>
          <t>Anfonwch derbynneb</t>
        </r>
      </text>
    </comment>
    <comment ref="L300" authorId="1" shapeId="0" xr:uid="{00000000-0006-0000-0200-0000EB010000}">
      <text>
        <r>
          <rPr>
            <b/>
            <sz val="9"/>
            <color indexed="81"/>
            <rFont val="Tahoma"/>
            <family val="2"/>
          </rPr>
          <t>Anfonwch derbynneb</t>
        </r>
      </text>
    </comment>
    <comment ref="Q300" authorId="1" shapeId="0" xr:uid="{09B25C2A-7336-4BF1-BA82-0C6BF6AD892F}">
      <text>
        <r>
          <rPr>
            <b/>
            <sz val="9"/>
            <color indexed="81"/>
            <rFont val="Tahoma"/>
            <family val="2"/>
          </rPr>
          <t>Anfonwch derbynneb
 - dim ond costau tollau, twneli a bont. Dim bwyd a diod.</t>
        </r>
      </text>
    </comment>
    <comment ref="B303" authorId="1" shapeId="0" xr:uid="{00000000-0006-0000-0200-0000ED010000}">
      <text>
        <r>
          <rPr>
            <b/>
            <sz val="9"/>
            <color indexed="81"/>
            <rFont val="Tahoma"/>
            <family val="2"/>
          </rPr>
          <t>Defnyddiwch
dd/mm/bb</t>
        </r>
        <r>
          <rPr>
            <sz val="9"/>
            <color indexed="81"/>
            <rFont val="Tahoma"/>
            <family val="2"/>
          </rPr>
          <t xml:space="preserve">
</t>
        </r>
      </text>
    </comment>
    <comment ref="G303" authorId="1" shapeId="0" xr:uid="{00000000-0006-0000-0200-0000EE010000}">
      <text>
        <r>
          <rPr>
            <b/>
            <sz val="9"/>
            <color indexed="81"/>
            <rFont val="Tahoma"/>
            <family val="2"/>
          </rPr>
          <t>Anfonwch derbynneb</t>
        </r>
      </text>
    </comment>
    <comment ref="H303" authorId="1" shapeId="0" xr:uid="{00000000-0006-0000-0200-0000EF010000}">
      <text>
        <r>
          <rPr>
            <b/>
            <sz val="9"/>
            <color indexed="81"/>
            <rFont val="Tahoma"/>
            <family val="2"/>
          </rPr>
          <t>Anfonwch derbynneb</t>
        </r>
      </text>
    </comment>
    <comment ref="L303" authorId="1" shapeId="0" xr:uid="{00000000-0006-0000-0200-0000F0010000}">
      <text>
        <r>
          <rPr>
            <b/>
            <sz val="9"/>
            <color indexed="81"/>
            <rFont val="Tahoma"/>
            <family val="2"/>
          </rPr>
          <t>Anfonwch derbynneb</t>
        </r>
      </text>
    </comment>
    <comment ref="Q303" authorId="1" shapeId="0" xr:uid="{BD74D641-1F1E-4DA0-8BB5-3303BBDC5378}">
      <text>
        <r>
          <rPr>
            <b/>
            <sz val="9"/>
            <color indexed="81"/>
            <rFont val="Tahoma"/>
            <family val="2"/>
          </rPr>
          <t>Anfonwch derbynneb
 - dim ond costau tollau, twneli a bont. Dim bwyd a diod.</t>
        </r>
      </text>
    </comment>
    <comment ref="B306" authorId="1" shapeId="0" xr:uid="{00000000-0006-0000-0200-0000F2010000}">
      <text>
        <r>
          <rPr>
            <b/>
            <sz val="9"/>
            <color indexed="81"/>
            <rFont val="Tahoma"/>
            <family val="2"/>
          </rPr>
          <t>Defnyddiwch
dd/mm/bb</t>
        </r>
        <r>
          <rPr>
            <sz val="9"/>
            <color indexed="81"/>
            <rFont val="Tahoma"/>
            <family val="2"/>
          </rPr>
          <t xml:space="preserve">
</t>
        </r>
      </text>
    </comment>
    <comment ref="G306" authorId="1" shapeId="0" xr:uid="{00000000-0006-0000-0200-0000F3010000}">
      <text>
        <r>
          <rPr>
            <b/>
            <sz val="9"/>
            <color indexed="81"/>
            <rFont val="Tahoma"/>
            <family val="2"/>
          </rPr>
          <t>Anfonwch derbynneb</t>
        </r>
      </text>
    </comment>
    <comment ref="H306" authorId="1" shapeId="0" xr:uid="{00000000-0006-0000-0200-0000F4010000}">
      <text>
        <r>
          <rPr>
            <b/>
            <sz val="9"/>
            <color indexed="81"/>
            <rFont val="Tahoma"/>
            <family val="2"/>
          </rPr>
          <t>Anfonwch derbynneb</t>
        </r>
      </text>
    </comment>
    <comment ref="L306" authorId="1" shapeId="0" xr:uid="{00000000-0006-0000-0200-0000F5010000}">
      <text>
        <r>
          <rPr>
            <b/>
            <sz val="9"/>
            <color indexed="81"/>
            <rFont val="Tahoma"/>
            <family val="2"/>
          </rPr>
          <t>Anfonwch derbynneb</t>
        </r>
      </text>
    </comment>
    <comment ref="Q306" authorId="1" shapeId="0" xr:uid="{415C7637-3A3A-4316-ACD7-DAA5A4913E41}">
      <text>
        <r>
          <rPr>
            <b/>
            <sz val="9"/>
            <color indexed="81"/>
            <rFont val="Tahoma"/>
            <family val="2"/>
          </rPr>
          <t>Anfonwch derbynneb
 - dim ond costau tollau, twneli a bont. Dim bwyd a diod.</t>
        </r>
      </text>
    </comment>
    <comment ref="B309" authorId="1" shapeId="0" xr:uid="{00000000-0006-0000-0200-0000F7010000}">
      <text>
        <r>
          <rPr>
            <b/>
            <sz val="9"/>
            <color indexed="81"/>
            <rFont val="Tahoma"/>
            <family val="2"/>
          </rPr>
          <t>Defnyddiwch
dd/mm/bb</t>
        </r>
        <r>
          <rPr>
            <sz val="9"/>
            <color indexed="81"/>
            <rFont val="Tahoma"/>
            <family val="2"/>
          </rPr>
          <t xml:space="preserve">
</t>
        </r>
      </text>
    </comment>
    <comment ref="G309" authorId="1" shapeId="0" xr:uid="{00000000-0006-0000-0200-0000F8010000}">
      <text>
        <r>
          <rPr>
            <b/>
            <sz val="9"/>
            <color indexed="81"/>
            <rFont val="Tahoma"/>
            <family val="2"/>
          </rPr>
          <t>Anfonwch derbynneb</t>
        </r>
      </text>
    </comment>
    <comment ref="H309" authorId="1" shapeId="0" xr:uid="{00000000-0006-0000-0200-0000F9010000}">
      <text>
        <r>
          <rPr>
            <b/>
            <sz val="9"/>
            <color indexed="81"/>
            <rFont val="Tahoma"/>
            <family val="2"/>
          </rPr>
          <t>Anfonwch derbynneb</t>
        </r>
      </text>
    </comment>
    <comment ref="L309" authorId="1" shapeId="0" xr:uid="{00000000-0006-0000-0200-0000FA010000}">
      <text>
        <r>
          <rPr>
            <b/>
            <sz val="9"/>
            <color indexed="81"/>
            <rFont val="Tahoma"/>
            <family val="2"/>
          </rPr>
          <t>Anfonwch derbynneb</t>
        </r>
      </text>
    </comment>
    <comment ref="Q309" authorId="1" shapeId="0" xr:uid="{063F581B-2C10-4177-9D25-582466C812A2}">
      <text>
        <r>
          <rPr>
            <b/>
            <sz val="9"/>
            <color indexed="81"/>
            <rFont val="Tahoma"/>
            <family val="2"/>
          </rPr>
          <t>Anfonwch derbynneb
 - dim ond costau tollau, twneli a bont. Dim bwyd a diod.</t>
        </r>
      </text>
    </comment>
    <comment ref="B312" authorId="1" shapeId="0" xr:uid="{00000000-0006-0000-0200-0000FC010000}">
      <text>
        <r>
          <rPr>
            <b/>
            <sz val="9"/>
            <color indexed="81"/>
            <rFont val="Tahoma"/>
            <family val="2"/>
          </rPr>
          <t>Defnyddiwch
dd/mm/bb</t>
        </r>
        <r>
          <rPr>
            <sz val="9"/>
            <color indexed="81"/>
            <rFont val="Tahoma"/>
            <family val="2"/>
          </rPr>
          <t xml:space="preserve">
</t>
        </r>
      </text>
    </comment>
    <comment ref="G312" authorId="1" shapeId="0" xr:uid="{00000000-0006-0000-0200-0000FD010000}">
      <text>
        <r>
          <rPr>
            <b/>
            <sz val="9"/>
            <color indexed="81"/>
            <rFont val="Tahoma"/>
            <family val="2"/>
          </rPr>
          <t>Anfonwch derbynneb</t>
        </r>
      </text>
    </comment>
    <comment ref="H312" authorId="1" shapeId="0" xr:uid="{00000000-0006-0000-0200-0000FE010000}">
      <text>
        <r>
          <rPr>
            <b/>
            <sz val="9"/>
            <color indexed="81"/>
            <rFont val="Tahoma"/>
            <family val="2"/>
          </rPr>
          <t>Anfonwch derbynneb</t>
        </r>
      </text>
    </comment>
    <comment ref="L312" authorId="1" shapeId="0" xr:uid="{00000000-0006-0000-0200-0000FF010000}">
      <text>
        <r>
          <rPr>
            <b/>
            <sz val="9"/>
            <color indexed="81"/>
            <rFont val="Tahoma"/>
            <family val="2"/>
          </rPr>
          <t>Anfonwch derbynneb</t>
        </r>
      </text>
    </comment>
    <comment ref="Q312" authorId="1" shapeId="0" xr:uid="{DC6671C9-E226-4E8E-AA2E-BFF97193DA26}">
      <text>
        <r>
          <rPr>
            <b/>
            <sz val="9"/>
            <color indexed="81"/>
            <rFont val="Tahoma"/>
            <family val="2"/>
          </rPr>
          <t>Anfonwch derbynneb
 - dim ond costau tollau, twneli a bont. Dim bwyd a diod.</t>
        </r>
      </text>
    </comment>
  </commentList>
</comments>
</file>

<file path=xl/sharedStrings.xml><?xml version="1.0" encoding="utf-8"?>
<sst xmlns="http://schemas.openxmlformats.org/spreadsheetml/2006/main" count="458" uniqueCount="118">
  <si>
    <t>Cyfarwyddiadau</t>
  </si>
  <si>
    <t>Clawr Blaen: (Tab Gwyrdd)</t>
  </si>
  <si>
    <t>1. Nodwch eich enw, rhif cyfeirnod  gofal cymdeithasol cymru, cyfeiriadau perthnasol gan gynnwys cyfeiriad e-bost a hyd y CDY.</t>
  </si>
  <si>
    <t>Gwariant Dyddiol: (Tab Oren)</t>
  </si>
  <si>
    <t>2. Cofnodwch wariant un diwrnod i bob rhes, o'r diwrnod cyntaf y byddwch yn dechrau eich  CDY.</t>
  </si>
  <si>
    <t>4. Galllwch gynnwys dyddiad cyn y lleoliad os ydych yn cwblhau eich ffurflen gyntaf, a dyddiad ar ôl y lleoliad os ydych yn cwblhau eich ffurflen derfynol.</t>
  </si>
  <si>
    <t>5. Llenwch bob colofn berthnasol, yn dibynnu ar y math o drafnidiaeth a ddefnyddiwyd gennych i deithio, ac unrhyw gostau parcio / costau llety / costau cludo teithwyr / costau ychwanegol a dalwyd gennych.</t>
  </si>
  <si>
    <t>6. Ar frig y dudalen, nodwch enw a rhif cyfeirnod unrhyw gyd-deithwyr a ariennir gan fwrsariaeth Gofal Cymdeithasol Cymru (os yn berthnasol). Peidiwch â rhoi eich enw yn yr adran hon.</t>
  </si>
  <si>
    <t>Gwirio a chyflwyno eich ffurflen:</t>
  </si>
  <si>
    <t>7. Ewch yn ôl i'r ddalen Clawr Blaen, a gwirio bod y dyddiadau a'r cyfanswm yr ydych yn ei hawlio yn ymddangos yn gywir yn y celloedd llwyd a amlygwyd. Os na fydd y dyddiadau yn ymddangos yn gywir, gwiriwch fod y dyddiadau rydych chi wedi cofnodi ar y Gwariant Dyddiol yn gywir.</t>
  </si>
  <si>
    <t xml:space="preserve">8. Anfonwch derbynebau a thocynnau drwy e-bost at ariannumyfyrwyragrantiau@gofalcymdeithasol.cymru. Gallwn dderbyn fersiynau wedi'u sganio neu lluniau oddi wrth eich ffôn camera. Gwnewch yn siŵr bod dyddiadau a symiau ar derbynebau yn glir. </t>
  </si>
  <si>
    <t>9. Os y ffurflen hon yw eich ffurflen hawlio costau teithio gyntaf i'r CDY yma, gwnewch yn siŵr ei fod yn fwy na'r swm cychwynnol a dderbyniwyd, e.e. os ydych wedi derbyn £150 am eich CDY 20 diwrnod, bydd y Tîm Ariannu Myfyrwyr a Grantiau yn didynnu hwn o gyfanswm eich swm.</t>
  </si>
  <si>
    <t>10. E-bostiwch y ffurflen at eich Addysgwr Ymarfer neu'r Goruchwylydd ar y safle, a fydd yn gwirio eich ffurflen ac e-bostio at ariannumyfyrwyragrantiau@gofalcymdeithasol.cymru</t>
  </si>
  <si>
    <t>11. Unwaith y byddwn wedi derbyn eich ffurflen, byddwch yn derbyn e-bost yn cydnabod hyn. Gall hawliadau gymryd hyd at 20 diwrnod gwaith i gael eu prosesu.</t>
  </si>
  <si>
    <t>Tîm Ariannu Myfyrwyr a Grantiau</t>
  </si>
  <si>
    <t>Gofal Cymdeithasol Cymru</t>
  </si>
  <si>
    <t>Tŷ South Gate, Wood Street</t>
  </si>
  <si>
    <t>Caerdydd, CF10 1EW</t>
  </si>
  <si>
    <t>E-bost: ariannumyfyrwyragrantiau@gofalcymdeithasol.cymru</t>
  </si>
  <si>
    <t>Lawrlwythwch a darllen y nodiadau Cynllun Teithio  yn drylwyr cyn ceisio llenwi'r ffurflen hon.</t>
  </si>
  <si>
    <t xml:space="preserve">Enw'r myfyrwyr: </t>
  </si>
  <si>
    <t xml:space="preserve"> </t>
  </si>
  <si>
    <t>Rhif Cyfeirnod Gofal Cymdeithasol Cymru:</t>
  </si>
  <si>
    <t>Cyfeiriad e-bost y Myfyriwr:</t>
  </si>
  <si>
    <t>Rhaglen (Prifysgol / Coleg):</t>
  </si>
  <si>
    <t>Enw'r sefydliad CDY:</t>
  </si>
  <si>
    <t>Cyfeiriad y CDY:</t>
  </si>
  <si>
    <t>Cyfeiriad Cartref Parhaol:</t>
  </si>
  <si>
    <t>Cyfeiriad yn ystod y tymor:</t>
  </si>
  <si>
    <t>Cyfeiriad Llety'r CDY:</t>
  </si>
  <si>
    <t>Hyd y CDY mewn diwrnodau:</t>
  </si>
  <si>
    <t>diwrnod</t>
  </si>
  <si>
    <t xml:space="preserve">Bydd y celloedd llwyd a amlygwyd isod yn diweddaru unwaith y byddwch wedi cwblhau'r adran gwariant dyddiol. Ni allwch deipio i mewn iddynt.
</t>
  </si>
  <si>
    <t>Dyddiadau cyfnod y gwariant:</t>
  </si>
  <si>
    <t xml:space="preserve">O:    </t>
  </si>
  <si>
    <t>Tan:</t>
  </si>
  <si>
    <t>Nifer o ddiwrnodau rydych yn ei hawlio:</t>
  </si>
  <si>
    <t>Os y ffurflen hawlio costau teithio yma yw'r un cyntaf ar gyfer eich CDY, gwnewch yn siŵr bod y cafanswm yn fwy na'r swm LCDY cychwynnol a dderbyniwyd.</t>
  </si>
  <si>
    <t>Cyfanswm y cais ar y ffurflen hon  =</t>
  </si>
  <si>
    <r>
      <t xml:space="preserve">Datganiad Myfyriwr:  Drwy gyflwyno'r ffurflen hon drwy e-bost at eich goruchwylydd CDY rydych yn cytuno i'r datganiad isod:
</t>
    </r>
    <r>
      <rPr>
        <sz val="12"/>
        <color indexed="63"/>
        <rFont val="Arial"/>
        <family val="2"/>
      </rPr>
      <t xml:space="preserve">Yr wyf fi, y myfyriwr, yn datgan fod y costau a hawlir ar y dudalen Gwariant Dyddiol yn angenrheidiol mewn perthynas â’m cwrs hyfforddi gwaith cymdeithasol a dim arall. Os am ryw reswm y byddaf yn derbyn gormod o arian, byddaf yn ad-dalu’r swm yn llawn i Ofal Cymdeithasol Cymru yn syth. Rwy’n deall y caiff y costau hyn eu had-dalu o fewn 20 diwrnod gwaith ar ôl i’r Tîm Ariannu Myfyrwyr a Grantiau dderbyn y ffurflen hon, ac rwy’n nodi os am ryw reswm y caiff y ffurflen ei dychwelyd ataf, bydd yn cymryd hyd at 20 diwrnod gwaith pellach i’w phrosesu ar ôl i’r Tîm Ariannu Myfyrwyr a Grantiau ei derbyn.
</t>
    </r>
    <r>
      <rPr>
        <b/>
        <sz val="12"/>
        <color indexed="63"/>
        <rFont val="Arial"/>
        <family val="2"/>
      </rPr>
      <t>Yr wyf fi, y myfyriwr, yn deall os byddaf yn gwneud unrhyw hawliad am dreuliau  ffug neu fwriadol dwyllodrus, gall hyn arwain at fy ngweithredoedd yn cael eu hymchwilio gan fy mhrifysgol a thîm Addasrwydd  i Ymarfer Gofal Cymdeithasol Cymru a fy astudiaethau yn cael eu hatal hyd nes y cwblheir yr ymchwiliadau hyn.</t>
    </r>
  </si>
  <si>
    <t>Ni ddylai myfyrwyr anfon eu ffurflenni hawlio costau teithio yn uniongyrchol i'r Tîm Ariannu Myfyrwyr a Grantiau. Anfonwch drwy e-bost at eich Goruchwylydd CDY h.y. Addysgwr Ymarfer ar y safle neu Goruchwylydd ar y safle.</t>
  </si>
  <si>
    <t>Cyfarwyddiadau i'r Goruchwylydd CDY</t>
  </si>
  <si>
    <t xml:space="preserve">Mae angen gwirio y ffurflen hawlio costau teithio hon am gywirdeb ac yna e-bostio at y Tîm Ariannu Myfyrwyr a Grantiau.
Drwy e-bostio y ffurflen hon at ariannumyfyrwyragrantiau@gofalcymdeithasol.cymru, rydych yn datgan bod y myfyriwr wedi hawlio ei holl deithio yn ddilys yn ystod ei CDY mewn gwaith cymdeithasol.
</t>
  </si>
  <si>
    <r>
      <t>Manylion Teithiwr 1</t>
    </r>
    <r>
      <rPr>
        <sz val="10"/>
        <color indexed="63"/>
        <rFont val="Arial"/>
        <family val="2"/>
      </rPr>
      <t xml:space="preserve">
(Myfyriwr Bwrsariaeth Gofal Cymdeithasol Cymru yn unig)</t>
    </r>
  </si>
  <si>
    <t>Rhif Cyfeirnod Gofal Cymdeithasol Cymru</t>
  </si>
  <si>
    <r>
      <t xml:space="preserve">Manylion Teithiwr 2
</t>
    </r>
    <r>
      <rPr>
        <sz val="10"/>
        <color indexed="63"/>
        <rFont val="Arial"/>
        <family val="2"/>
      </rPr>
      <t>(Myfyriwr Bwrsariaeth Gofal Cymdeithasol Cymru yn unig)</t>
    </r>
  </si>
  <si>
    <t>CYFANSWM:</t>
  </si>
  <si>
    <t>Gwariant Dyddiol</t>
  </si>
  <si>
    <t>TRAFNIDIAETH BREIFAT &amp; PARCIO (TB &amp; P)</t>
  </si>
  <si>
    <t>COSTAU LLETY</t>
  </si>
  <si>
    <t>TB &amp; P + LLETY</t>
  </si>
  <si>
    <t>COSTAU TRAFNIDIAETH GYHOEDDUS</t>
  </si>
  <si>
    <t>TEITHIWR 1</t>
  </si>
  <si>
    <t>TEITHIWR 2</t>
  </si>
  <si>
    <t>COSTAU YCHWANEGOL</t>
  </si>
  <si>
    <t>CYFANSWM DYDDIOL</t>
  </si>
  <si>
    <t>CERBYD</t>
  </si>
  <si>
    <t>MILLTIREDD DYDDIOL</t>
  </si>
  <si>
    <t>CYFRADD</t>
  </si>
  <si>
    <t>GWERTH MILLTIREDD</t>
  </si>
  <si>
    <t>PARCIO DYDDIOL</t>
  </si>
  <si>
    <t>YR UNION GYFANSWM</t>
  </si>
  <si>
    <t>CYFANSWM WEDI'I GYFYNGU
(CYFYNGIAD O £75)</t>
  </si>
  <si>
    <t>MILLTIREDD</t>
  </si>
  <si>
    <t>CYFANSWM</t>
  </si>
  <si>
    <t xml:space="preserve">CAR </t>
  </si>
  <si>
    <t>BEIC MODUR</t>
  </si>
  <si>
    <t>BEIC</t>
  </si>
  <si>
    <t>Cwestiynau Cyffredin</t>
  </si>
  <si>
    <t>C:</t>
  </si>
  <si>
    <t>Pam ydw i wedi cael yn had-dalu llai na'r cyfanswm ar fy nghais?</t>
  </si>
  <si>
    <t>A:</t>
  </si>
  <si>
    <t>1. Os y ffurflen hawlio yma yw eich un cyntaf byddwn wedi didynnu y LCDY cychwynol gwnaethoch ei dderbyn, e.e. bydd LCDY cychwynnol o £150 am CDY 20 diwrnod yn cael ei dynnu o'ch ffurflen gyntaf.</t>
  </si>
  <si>
    <t>2. Os oes camgymeriadau ar eich ffurflen gan gynnwys dyddiadau dyblyg, neu dderbyniadau coll byddwn yn didynnu'r symiau anghywir.</t>
  </si>
  <si>
    <t>Pa mor aml ddylwn i gyflwyno fy ffurflen?</t>
  </si>
  <si>
    <t>Unwaith y byddwch wedi rhagori ar y LCDY cychwynnol a dderbyniwyd (ee £150 am CDY 20 diwrnod, £225 am CDY 30 diwrnod, £600 am CDY 80 diwrnod, £675 am CDY 90 diwrnod neu £750 am CDY 100 diwrnod) yna gallwch gyflwyno naill ai ar ddiwedd eich lleoliad neu yn fisol. Rydym yn didynnu swm y LCDY cychwynol o'r ffurflen hawlio costau teithio gyntaf, a byddwch yn derbyn 100% o'r hawliad o unrhyw ffurflenni pellach a gyflwynir ar yr amod eich bod wedi darparu y derbynebau angenrheidiol ac nid oes unrhyw gamgymeriadau.</t>
  </si>
  <si>
    <t>Beth yw'r uchafswm y gallaf ei hawlio mewn un diwrnod?</t>
  </si>
  <si>
    <t>Mae uchafswm dyddiol o £75 ar gyfer costau trafnidiaeth breifat, parcio a llety. Nid yw'r uchafswm yn berthnasol i gostau ychwanegol cymwys megis tollau / twneli / costau cludo teithwyr. Nid oes uchafswm ar gyfer costau trafnidiaeth gyhoeddus.</t>
  </si>
  <si>
    <t>Mae’n rhaid i mi aros mewn llety Gwely a Brecwast am un noson, ond mae’n rhaid i mi yrru yn bell i gyrraedd yno. Faint fedrai ei hawlio yn ôl?</t>
  </si>
  <si>
    <t>£75 yw’r uchafswm y medrwch ei hawlio am lety mewn un diwrnod. Rhaid i hyn gael ei gofnodi ar y daflen Gwariant Dyddiol. Pe taech yn hawlio costau llety o £75, yna ni fyddwch yn medru hawlio unrhyw costau teithio preifat a pharcio ar yr un diwrnod oherwydd eich bod wedi cyrraedd yr uchafswm dyddiol o £75.  Felly, byddai’n synhwyrol i chi ddod o hyd i lety â phris is, fel eich bod yn gallu hawlio costau teithio preifat a pharcio.</t>
  </si>
  <si>
    <t>Rwyf wedi gorffen fy nghyfle dysgu ymarfer, ac mae cyfanswm fy nghostau teithio yn llai na’r LCDY sylfaenol.  Pa ffurflenni y mae angen i mi eu cwblhau?</t>
  </si>
  <si>
    <t>Ni fydd angen i chi gyflwyno unrhyw ffurflenni gan fod eich gwariant o fewn y LCDY sylfaenol. Dim ond os ydych am hawlio dros y LCDY sylfaenol mae angen cyflwyno ffurflenni.</t>
  </si>
  <si>
    <t>Oes angen i mi gyflwyno derbynebion tanwydd?</t>
  </si>
  <si>
    <t>Nac oes, y cyfan sydd angen i chi ei wneud yw cofnodi eich milltiredd ar y ffurflen.  Bydd eich Goruchwylydd CDY yn gwirio bod y milltiredd yn gywir drwy e-bostio’r ffurflen i’r Tîm Ariannu Myfyrwyr a Grantiau.</t>
  </si>
  <si>
    <t>Nid oes gennyf gar. A allaf wneud cais am ddefnyddio trafnidiaeth gyhoeddus?</t>
  </si>
  <si>
    <t xml:space="preserve">A: </t>
  </si>
  <si>
    <t>Gallwch. Mae Gofal Cymdeithasol Cymru yn annog defnyddio trafnidiaeth gyhoeddus. Dylech ddefnyddio y golofn Costau Trafnidiaeth Gyhoeddus i gofnodi eich gwariant, a chofiwch anfon eich tocynnau / derbynebion i’r Tîm Ariannu Myfyrwyr a Grantiau.</t>
  </si>
  <si>
    <t>Ni chedwais fy nerbynebion parcio / tocynnau trafnidiaeth gyhoeddus. A fydd hyn yn effeithio ar fy nghais?</t>
  </si>
  <si>
    <t>Bydd. Ni all Gofal Cymdeithasol Cymru ad-dalu'r costau hyn heb y prawf prynu h.y. y tocyn gwreiddiol, fersiwn wedi'i sganio o'r tocyn neu llun ffotograff o'r tocyn.</t>
  </si>
  <si>
    <t>A allaf ddefnyddio car a thrafnidiaeth gyhoeddus mewn un diwrnod?</t>
  </si>
  <si>
    <t>Gallwch. Os oes angen i chi ddefnyddio'r ddau ddull o deithio, gallwch hawlio hyd at yr uchafswm dyddiol o £75 am eich car ac unrhyw gostau trafnidiaeth gyhoeddus ar ben hynny.</t>
  </si>
  <si>
    <t>A allaf gael fy nhalu am gludo cyd-fyfyriwr i'r CDY?</t>
  </si>
  <si>
    <t>Gallwch. Os yw eich teithiwr yn ddeiliad bwrsariaeth Gofal Cymdeithasol Cymru hefyd. Mae Gofal Cymdeithasol Cymru yn annog rhannu ceir, ac felly byddwch yn derbyn 5c ychwanegol y filltir am bob teithiwr, hyd at 2 o deithwyr. Mae hyn yn ychwanegol at y lwfans dyddiol o £75.</t>
  </si>
  <si>
    <t>Beth ddylwn i ei gynnwys yn fy milltiredd dyddiol?</t>
  </si>
  <si>
    <t xml:space="preserve">Dyma gyfanswm y milltiredd dyddiol y gallwch wneud yn ystod y dydd.
Mae hyn OND yn cynnwys: 
 1. Y daith o'ch cyfeiriad cartref i'r cyfeiriad lleoliad. 
 2. Ymweliadau cleient. </t>
  </si>
  <si>
    <t xml:space="preserve"> 3. Y daith yn ôl o gyfeiriad lleoliad i gyfeiriad cartref.</t>
  </si>
  <si>
    <t>Mae'r dyddiadau yn anghywir yn y tab clawr blaen. Sut ydw i'n datrys hyn?</t>
  </si>
  <si>
    <t>Gwiriwch fod yr holl ddyddiadau yn y tab gwariant dyddiol yn gywir, a gwnewch yn siŵr eich bod yn defnyddio blaenslaes (/).Bydd y celloedd llwyd yn y tab clawr blaen yn diweddaru eu hunain yn awtomatig.</t>
  </si>
  <si>
    <t>Beth fydd yn digwydd os wyf yn llenwi'r ffurflen yn anghywir?</t>
  </si>
  <si>
    <t>Ni ellir prosesu ffurflenni anghywir, a chânt eu dychwelyd drwy e-bost i gael eu cywiro. Bydd hyn yn achosi oedi cyn cael eich talu, felly dylech sicrhau bod y ffurflen yn gywir cyn ei chyflwyno i Ofal Cymdeithasol Cymru</t>
  </si>
  <si>
    <t>Sut byddwn yn gwybod eich bod wedi derbyn fy ffurflenni’n ddiogel?</t>
  </si>
  <si>
    <t xml:space="preserve">Os ydych yn teipio eich cyfeiriad e-bost ar y ffurflen, byddwch yn derbyn e-bost gan y Tîm Ariannu Myfyrwyr a Grantiau yn cadarnhau derbynneb. </t>
  </si>
  <si>
    <t>Faint o amser mae'n cymryd i brosesu'r cais, a sut caf y taliad?</t>
  </si>
  <si>
    <t>Caiff ceisiadau eu prosesu o fewn 20 diwrnod gweithio ar ôl iddynt gyrraedd Gofal Cymdeithasol Cymru. Gwneir taliadau drwy BACS, ac fe anfonir e-bost i’ch hysbysebu am y dyddiad talu.</t>
  </si>
  <si>
    <t>A allaf hawlio yn ôl rhent sydd wedi’i dalu am gyfeiriad amser-tymor pan dwi’n ymgymryd â fy nghyfle dysgu ymarfer?</t>
  </si>
  <si>
    <t>Na allwch.  Yr unig amser gallwch hawlio ad-daliad rhent wedi’i dalu yw os ydych yn gorfod rhentu llety yn arbennig er mwyn ymgymryd â cyfle dysgu ymarfer.</t>
  </si>
  <si>
    <t>Mae gen i hawlen parcio, sut ydw i'n ei gofnodi ar y ffurflen?</t>
  </si>
  <si>
    <t>Gwnewch cais am bob diwrnod y mae'r hawlen yn cwmpasu. e.e. os oes hawlen £20.00 ar gyfer 20 diwrnod, hawliwch £1.00 y dydd.</t>
  </si>
  <si>
    <t>A allaf gyflwyno ffurflen hawlio costau teithio ar unrhyw adeg ar ôl i'r CDY wedi gorffen?</t>
  </si>
  <si>
    <t>3. Yn y golofn gyntaf, defnyddiwch blaenslaes (/) yn y dyddiad e.e. 01/09/23.</t>
  </si>
  <si>
    <t>Ffurflen Hawlio CostauTeithio 
2023 i 2024</t>
  </si>
  <si>
    <t>Dylai'r ffurflen hon gael ei defnyddio i gofnodi eich costau teithio a llety o ganlyniad i ymgymryd a Cyfle Dysgu Ymarfer Gwaith Cymdeithasol (CDY).
Rhaid i chi gyflwyno derbynebau ar gyfer yr holl gostau a gofnodir ar y ffurflen hon (heblaw am derbynebau tanwydd). Rhaid e-bostio pob derbynneb i ariannumyfyrwyragrantiau@gofalcymdeithasol.cymru</t>
  </si>
  <si>
    <r>
      <t xml:space="preserve">DYDDIAD        </t>
    </r>
    <r>
      <rPr>
        <sz val="8"/>
        <color indexed="63"/>
        <rFont val="Arial"/>
        <family val="2"/>
      </rPr>
      <t>e.e.
01/09/23</t>
    </r>
  </si>
  <si>
    <t xml:space="preserve">Na. Mae Gofal Cymdeithasol Cymru ond yn ad-dalu costau teithio lleoliadau fyfyriwr cymwys os bydd y ffurflen hawlio costau teithio yn cael ei chyflwyno o fewn y flwyddyn academaidd gyfredol, h.y. ar neu cyn 31 Awst 2024. </t>
  </si>
  <si>
    <t>Bydd ffurflenni hawlio teithio a gyflwynwyd rhwng 1 Medi 2024 ac 31 Mawrth 2025 ond yn cael ei brosesu yn ôl disgresiwn Gofal Cymdeithasol Cymru a dim ond mewn amgylchiadau eithriadol.</t>
  </si>
  <si>
    <t>Dim ond myfyrwyr a ariennir gan fwrsariaeth Gofal Cymdeithasol Cymru ddylai lenwi’r ffurflen hon.</t>
  </si>
  <si>
    <t>Mae angen i chi gwblhau dau o'r tabiau:</t>
  </si>
  <si>
    <t>Ffôn: 0300 303 3444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</si>
</sst>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dd/mm/yy;@"/>
    <numFmt numFmtId="167" formatCode="#,##0.0"/>
  </numFmts>
  <fonts count="38" x14ac:knownFonts="1">
    <font>
      <sz val="10"/>
      <name val="Arial"/>
    </font>
    <font>
      <sz val="8"/>
      <name val="Arial"/>
      <family val="2"/>
    </font>
    <font>
      <b/>
      <sz val="8"/>
      <name val="Arial"/>
      <family val="2"/>
    </font>
    <font>
      <u/>
      <sz val="10"/>
      <color indexed="12"/>
      <name val="Arial"/>
      <family val="2"/>
    </font>
    <font>
      <sz val="10"/>
      <name val="Arial"/>
      <family val="2"/>
    </font>
    <font>
      <b/>
      <sz val="12"/>
      <name val="Arial"/>
      <family val="2"/>
    </font>
    <font>
      <sz val="12"/>
      <name val="Arial"/>
      <family val="2"/>
    </font>
    <font>
      <sz val="16"/>
      <name val="Arial"/>
      <family val="2"/>
    </font>
    <font>
      <sz val="12"/>
      <name val="Verdana"/>
      <family val="2"/>
    </font>
    <font>
      <b/>
      <sz val="16"/>
      <name val="Arial"/>
      <family val="2"/>
    </font>
    <font>
      <sz val="9"/>
      <color indexed="81"/>
      <name val="Tahoma"/>
      <family val="2"/>
    </font>
    <font>
      <b/>
      <sz val="9"/>
      <color indexed="81"/>
      <name val="Tahoma"/>
      <family val="2"/>
    </font>
    <font>
      <b/>
      <sz val="12"/>
      <name val="Verdana"/>
      <family val="2"/>
    </font>
    <font>
      <sz val="12"/>
      <color indexed="22"/>
      <name val="Verdana"/>
      <family val="2"/>
    </font>
    <font>
      <sz val="12"/>
      <name val="Wingdings"/>
      <charset val="2"/>
    </font>
    <font>
      <b/>
      <sz val="8"/>
      <color indexed="81"/>
      <name val="Tahoma"/>
      <family val="2"/>
    </font>
    <font>
      <sz val="12"/>
      <color indexed="63"/>
      <name val="Arial"/>
      <family val="2"/>
    </font>
    <font>
      <b/>
      <sz val="12"/>
      <color indexed="63"/>
      <name val="Arial"/>
      <family val="2"/>
    </font>
    <font>
      <sz val="10"/>
      <color indexed="63"/>
      <name val="Arial"/>
      <family val="2"/>
    </font>
    <font>
      <sz val="8"/>
      <color indexed="63"/>
      <name val="Arial"/>
      <family val="2"/>
    </font>
    <font>
      <sz val="12"/>
      <color theme="1"/>
      <name val="Arial"/>
      <family val="2"/>
    </font>
    <font>
      <sz val="12"/>
      <color rgb="FFFF0000"/>
      <name val="Arial"/>
      <family val="2"/>
    </font>
    <font>
      <b/>
      <sz val="12"/>
      <color rgb="FFFF0000"/>
      <name val="Arial"/>
      <family val="2"/>
    </font>
    <font>
      <sz val="12"/>
      <color rgb="FF000000"/>
      <name val="Arial"/>
      <family val="2"/>
    </font>
    <font>
      <b/>
      <sz val="12"/>
      <color rgb="FF000000"/>
      <name val="Arial"/>
      <family val="2"/>
    </font>
    <font>
      <b/>
      <sz val="12"/>
      <color rgb="FF16AD85"/>
      <name val="Arial"/>
      <family val="2"/>
    </font>
    <font>
      <sz val="12"/>
      <color rgb="FF37394C"/>
      <name val="Arial"/>
      <family val="2"/>
    </font>
    <font>
      <b/>
      <sz val="12"/>
      <color rgb="FF37394C"/>
      <name val="Arial"/>
      <family val="2"/>
    </font>
    <font>
      <sz val="12"/>
      <color rgb="FF37394C"/>
      <name val="Verdana"/>
      <family val="2"/>
    </font>
    <font>
      <sz val="10"/>
      <color rgb="FF37394C"/>
      <name val="Arial"/>
      <family val="2"/>
    </font>
    <font>
      <sz val="8"/>
      <color rgb="FF37394C"/>
      <name val="Arial"/>
      <family val="2"/>
    </font>
    <font>
      <b/>
      <u/>
      <sz val="12"/>
      <color rgb="FF37394C"/>
      <name val="Arial"/>
      <family val="2"/>
    </font>
    <font>
      <b/>
      <sz val="8"/>
      <color rgb="FF37394C"/>
      <name val="Arial"/>
      <family val="2"/>
    </font>
    <font>
      <b/>
      <sz val="12"/>
      <color rgb="FF11846A"/>
      <name val="Arial"/>
      <family val="2"/>
    </font>
    <font>
      <b/>
      <sz val="11"/>
      <color rgb="FF37394C"/>
      <name val="Arial"/>
      <family val="2"/>
    </font>
    <font>
      <b/>
      <sz val="10"/>
      <color rgb="FF37394C"/>
      <name val="Arial"/>
      <family val="2"/>
    </font>
    <font>
      <b/>
      <u/>
      <sz val="12"/>
      <color rgb="FF11846A"/>
      <name val="Arial"/>
      <family val="2"/>
    </font>
    <font>
      <b/>
      <sz val="16"/>
      <color rgb="FF37394C"/>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9C391"/>
        <bgColor indexed="64"/>
      </patternFill>
    </fill>
    <fill>
      <patternFill patternType="solid">
        <fgColor rgb="FF4BC1CD"/>
        <bgColor indexed="64"/>
      </patternFill>
    </fill>
    <fill>
      <patternFill patternType="solid">
        <fgColor rgb="FFBDE476"/>
        <bgColor indexed="64"/>
      </patternFill>
    </fill>
    <fill>
      <patternFill patternType="solid">
        <fgColor rgb="FF30E4B5"/>
        <bgColor indexed="64"/>
      </patternFill>
    </fill>
    <fill>
      <patternFill patternType="solid">
        <fgColor rgb="FFC6C6C6"/>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55"/>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22"/>
      </bottom>
      <diagonal/>
    </border>
    <border>
      <left style="medium">
        <color indexed="64"/>
      </left>
      <right/>
      <top style="medium">
        <color indexed="64"/>
      </top>
      <bottom style="thin">
        <color indexed="55"/>
      </bottom>
      <diagonal/>
    </border>
    <border>
      <left style="medium">
        <color indexed="64"/>
      </left>
      <right style="thin">
        <color indexed="64"/>
      </right>
      <top style="medium">
        <color indexed="64"/>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97">
    <xf numFmtId="0" fontId="0" fillId="0" borderId="0" xfId="0"/>
    <xf numFmtId="0" fontId="4" fillId="0" borderId="0" xfId="0" applyFont="1"/>
    <xf numFmtId="0" fontId="6" fillId="0" borderId="0" xfId="0" applyFont="1"/>
    <xf numFmtId="0" fontId="5" fillId="0" borderId="0" xfId="0" applyFont="1"/>
    <xf numFmtId="0" fontId="6" fillId="0" borderId="0" xfId="0" applyFont="1" applyAlignment="1">
      <alignment horizontal="right"/>
    </xf>
    <xf numFmtId="0" fontId="5" fillId="0" borderId="0" xfId="0" applyFont="1" applyAlignment="1">
      <alignment horizontal="right" vertical="top" wrapText="1"/>
    </xf>
    <xf numFmtId="0" fontId="8" fillId="0" borderId="0" xfId="0" applyFont="1"/>
    <xf numFmtId="0" fontId="6" fillId="0" borderId="0" xfId="0" applyFont="1" applyAlignment="1">
      <alignment horizontal="left"/>
    </xf>
    <xf numFmtId="0" fontId="2" fillId="0" borderId="0" xfId="0" applyFont="1"/>
    <xf numFmtId="1" fontId="6" fillId="0" borderId="0" xfId="0" applyNumberFormat="1" applyFont="1" applyAlignment="1" applyProtection="1">
      <alignment horizontal="center"/>
      <protection locked="0"/>
    </xf>
    <xf numFmtId="1" fontId="20" fillId="3" borderId="0" xfId="0" applyNumberFormat="1" applyFont="1" applyFill="1" applyAlignment="1">
      <alignment horizontal="right"/>
    </xf>
    <xf numFmtId="0" fontId="6" fillId="0" borderId="0" xfId="0" applyFont="1" applyAlignment="1">
      <alignment horizontal="left" vertical="top" wrapText="1"/>
    </xf>
    <xf numFmtId="0" fontId="8" fillId="0" borderId="1" xfId="0" applyFont="1" applyBorder="1"/>
    <xf numFmtId="0" fontId="8" fillId="0" borderId="2" xfId="0" applyFont="1" applyBorder="1"/>
    <xf numFmtId="0" fontId="12" fillId="0" borderId="2" xfId="0" applyFont="1" applyBorder="1"/>
    <xf numFmtId="0" fontId="8" fillId="0" borderId="3" xfId="0" applyFont="1" applyBorder="1"/>
    <xf numFmtId="0" fontId="8" fillId="0" borderId="4" xfId="0" applyFont="1" applyBorder="1"/>
    <xf numFmtId="0" fontId="8" fillId="0" borderId="5" xfId="0" applyFont="1" applyBorder="1"/>
    <xf numFmtId="0" fontId="8" fillId="2" borderId="0" xfId="0" applyFont="1" applyFill="1"/>
    <xf numFmtId="0" fontId="13" fillId="2" borderId="0" xfId="0" applyFont="1" applyFill="1"/>
    <xf numFmtId="0" fontId="8" fillId="2" borderId="5" xfId="0" applyFont="1" applyFill="1" applyBorder="1"/>
    <xf numFmtId="0" fontId="8" fillId="0" borderId="6" xfId="0" applyFont="1" applyBorder="1"/>
    <xf numFmtId="0" fontId="8" fillId="0" borderId="7" xfId="0" applyFont="1" applyBorder="1"/>
    <xf numFmtId="14" fontId="6" fillId="0" borderId="0" xfId="0" applyNumberFormat="1" applyFont="1" applyAlignment="1">
      <alignment horizontal="left"/>
    </xf>
    <xf numFmtId="0" fontId="6" fillId="0" borderId="0" xfId="0" applyFont="1" applyAlignment="1">
      <alignment vertical="top" wrapText="1"/>
    </xf>
    <xf numFmtId="0" fontId="21" fillId="0" borderId="0" xfId="0" applyFont="1" applyAlignment="1">
      <alignment horizontal="left" vertical="top" wrapText="1"/>
    </xf>
    <xf numFmtId="0" fontId="0" fillId="0" borderId="0" xfId="0" applyProtection="1">
      <protection locked="0"/>
    </xf>
    <xf numFmtId="0" fontId="14" fillId="0" borderId="0" xfId="0" applyFont="1" applyAlignment="1">
      <alignment vertical="top" wrapText="1"/>
    </xf>
    <xf numFmtId="0" fontId="14" fillId="0" borderId="0" xfId="0" applyFont="1"/>
    <xf numFmtId="0" fontId="22" fillId="0" borderId="0" xfId="0" applyFont="1" applyAlignment="1">
      <alignment horizontal="left" vertical="center" wrapText="1" indent="1" readingOrder="1"/>
    </xf>
    <xf numFmtId="0" fontId="23" fillId="0" borderId="0" xfId="0" applyFont="1" applyAlignment="1">
      <alignment horizontal="left" vertical="center" wrapText="1" indent="1" readingOrder="1"/>
    </xf>
    <xf numFmtId="0" fontId="24" fillId="0" borderId="0" xfId="0" applyFont="1" applyAlignment="1">
      <alignment horizontal="left" vertical="center" wrapText="1" indent="1" readingOrder="1"/>
    </xf>
    <xf numFmtId="0" fontId="22" fillId="0" borderId="0" xfId="0" applyFont="1"/>
    <xf numFmtId="0" fontId="25" fillId="0" borderId="0" xfId="0" applyFont="1" applyAlignment="1">
      <alignment horizontal="left" vertical="center" wrapText="1" indent="1" readingOrder="1"/>
    </xf>
    <xf numFmtId="0" fontId="26" fillId="0" borderId="0" xfId="0" applyFont="1" applyAlignment="1">
      <alignment horizontal="left" vertical="center" wrapText="1" indent="1" readingOrder="1"/>
    </xf>
    <xf numFmtId="0" fontId="27" fillId="0" borderId="0" xfId="0" applyFont="1" applyAlignment="1">
      <alignment horizontal="left" vertical="center" wrapText="1" indent="1" readingOrder="1"/>
    </xf>
    <xf numFmtId="0" fontId="9" fillId="0" borderId="0" xfId="0" applyFont="1" applyAlignment="1">
      <alignment vertical="center"/>
    </xf>
    <xf numFmtId="0" fontId="7" fillId="0" borderId="0" xfId="0" applyFont="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27" fillId="0" borderId="0" xfId="0" applyFont="1"/>
    <xf numFmtId="0" fontId="26" fillId="0" borderId="0" xfId="0" applyFont="1"/>
    <xf numFmtId="0" fontId="26" fillId="0" borderId="0" xfId="0" applyFont="1" applyAlignment="1">
      <alignment horizontal="left"/>
    </xf>
    <xf numFmtId="0" fontId="26" fillId="0" borderId="9" xfId="0" applyFont="1" applyBorder="1"/>
    <xf numFmtId="1" fontId="26" fillId="0" borderId="10" xfId="0" applyNumberFormat="1" applyFont="1" applyBorder="1" applyAlignment="1" applyProtection="1">
      <alignment horizontal="center"/>
      <protection locked="0"/>
    </xf>
    <xf numFmtId="0" fontId="28" fillId="0" borderId="0" xfId="0" applyFont="1"/>
    <xf numFmtId="0" fontId="26" fillId="0" borderId="0" xfId="0" applyFont="1" applyAlignment="1">
      <alignment horizontal="right"/>
    </xf>
    <xf numFmtId="166" fontId="26" fillId="4" borderId="10" xfId="0" applyNumberFormat="1" applyFont="1" applyFill="1" applyBorder="1" applyAlignment="1">
      <alignment horizontal="center"/>
    </xf>
    <xf numFmtId="14" fontId="26" fillId="0" borderId="0" xfId="0" applyNumberFormat="1" applyFont="1" applyAlignment="1">
      <alignment horizontal="center"/>
    </xf>
    <xf numFmtId="1" fontId="26" fillId="4" borderId="10" xfId="0" applyNumberFormat="1" applyFont="1" applyFill="1" applyBorder="1" applyAlignment="1">
      <alignment horizontal="right"/>
    </xf>
    <xf numFmtId="14" fontId="26" fillId="0" borderId="0" xfId="0" applyNumberFormat="1" applyFont="1" applyAlignment="1">
      <alignment horizontal="left"/>
    </xf>
    <xf numFmtId="164" fontId="27" fillId="4" borderId="10" xfId="0" applyNumberFormat="1" applyFont="1" applyFill="1" applyBorder="1" applyAlignment="1">
      <alignment horizontal="center"/>
    </xf>
    <xf numFmtId="0" fontId="27" fillId="0" borderId="0" xfId="0" applyFont="1" applyAlignment="1">
      <alignment horizontal="right"/>
    </xf>
    <xf numFmtId="0" fontId="26" fillId="0" borderId="0" xfId="0" applyFont="1" applyAlignment="1">
      <alignment wrapText="1"/>
    </xf>
    <xf numFmtId="0" fontId="29" fillId="0" borderId="0" xfId="0" applyFont="1"/>
    <xf numFmtId="165" fontId="30" fillId="2" borderId="11" xfId="0" applyNumberFormat="1" applyFont="1" applyFill="1" applyBorder="1" applyAlignment="1" applyProtection="1">
      <alignment horizontal="center" vertical="center"/>
      <protection locked="0"/>
    </xf>
    <xf numFmtId="165" fontId="30" fillId="2" borderId="12" xfId="0" applyNumberFormat="1" applyFont="1" applyFill="1" applyBorder="1" applyAlignment="1" applyProtection="1">
      <alignment horizontal="center" vertical="center"/>
      <protection locked="0"/>
    </xf>
    <xf numFmtId="165" fontId="30" fillId="2" borderId="13" xfId="0" applyNumberFormat="1" applyFont="1" applyFill="1" applyBorder="1" applyAlignment="1" applyProtection="1">
      <alignment horizontal="center" vertical="center"/>
      <protection locked="0"/>
    </xf>
    <xf numFmtId="0" fontId="31" fillId="0" borderId="0" xfId="0" applyFont="1"/>
    <xf numFmtId="0" fontId="27" fillId="0" borderId="0" xfId="0" applyFont="1" applyAlignment="1">
      <alignment vertical="top"/>
    </xf>
    <xf numFmtId="0" fontId="27"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center" wrapText="1"/>
    </xf>
    <xf numFmtId="0" fontId="26" fillId="0" borderId="0" xfId="0" applyFont="1" applyAlignment="1">
      <alignment vertical="center" wrapText="1"/>
    </xf>
    <xf numFmtId="1" fontId="30" fillId="5" borderId="14" xfId="0" applyNumberFormat="1" applyFont="1" applyFill="1" applyBorder="1" applyAlignment="1">
      <alignment horizontal="center" vertical="center"/>
    </xf>
    <xf numFmtId="0" fontId="30" fillId="5" borderId="15" xfId="0" applyFont="1" applyFill="1" applyBorder="1" applyAlignment="1">
      <alignment horizontal="center" vertical="center" wrapText="1"/>
    </xf>
    <xf numFmtId="2" fontId="30" fillId="5" borderId="16" xfId="0" applyNumberFormat="1" applyFont="1" applyFill="1" applyBorder="1" applyAlignment="1">
      <alignment horizontal="center" vertical="center"/>
    </xf>
    <xf numFmtId="2" fontId="30" fillId="5" borderId="16" xfId="0" applyNumberFormat="1" applyFont="1" applyFill="1" applyBorder="1" applyAlignment="1">
      <alignment horizontal="center" vertical="center" wrapText="1"/>
    </xf>
    <xf numFmtId="0" fontId="30" fillId="5" borderId="17" xfId="0" applyFont="1" applyFill="1" applyBorder="1" applyAlignment="1">
      <alignment horizontal="center" vertical="center" wrapText="1"/>
    </xf>
    <xf numFmtId="0" fontId="30" fillId="5" borderId="14" xfId="0" applyFont="1" applyFill="1" applyBorder="1" applyAlignment="1">
      <alignment horizontal="center" vertical="center" wrapText="1"/>
    </xf>
    <xf numFmtId="0" fontId="30" fillId="5" borderId="8" xfId="0" applyFont="1" applyFill="1" applyBorder="1" applyAlignment="1">
      <alignment horizontal="center" vertical="center" wrapText="1"/>
    </xf>
    <xf numFmtId="2" fontId="32" fillId="6" borderId="18" xfId="0" applyNumberFormat="1" applyFont="1" applyFill="1" applyBorder="1" applyAlignment="1">
      <alignment horizontal="center" vertical="center" wrapText="1"/>
    </xf>
    <xf numFmtId="0" fontId="33" fillId="0" borderId="0" xfId="0" applyFont="1" applyAlignment="1">
      <alignment horizontal="left" vertical="center" wrapText="1" indent="1" readingOrder="1"/>
    </xf>
    <xf numFmtId="0" fontId="34" fillId="0" borderId="0" xfId="0" applyFont="1" applyAlignment="1">
      <alignment horizontal="center"/>
    </xf>
    <xf numFmtId="164" fontId="34" fillId="0" borderId="10" xfId="0" applyNumberFormat="1" applyFont="1" applyBorder="1" applyAlignment="1">
      <alignment horizontal="center"/>
    </xf>
    <xf numFmtId="0" fontId="26" fillId="0" borderId="0" xfId="0" applyFont="1" applyAlignment="1">
      <alignment horizontal="center"/>
    </xf>
    <xf numFmtId="0" fontId="30" fillId="0" borderId="19" xfId="0" applyFont="1" applyBorder="1" applyAlignment="1">
      <alignment horizontal="center" vertical="center"/>
    </xf>
    <xf numFmtId="164" fontId="35" fillId="2" borderId="0" xfId="0" applyNumberFormat="1" applyFont="1" applyFill="1" applyAlignment="1">
      <alignment horizontal="center" vertical="center"/>
    </xf>
    <xf numFmtId="164" fontId="30" fillId="2" borderId="0" xfId="0" applyNumberFormat="1" applyFont="1" applyFill="1" applyAlignment="1" applyProtection="1">
      <alignment horizontal="center" vertical="center"/>
      <protection locked="0"/>
    </xf>
    <xf numFmtId="164" fontId="30" fillId="2" borderId="0" xfId="0" applyNumberFormat="1" applyFont="1" applyFill="1" applyAlignment="1">
      <alignment horizontal="center" vertical="center"/>
    </xf>
    <xf numFmtId="167" fontId="30" fillId="2" borderId="0" xfId="0" applyNumberFormat="1" applyFont="1" applyFill="1" applyAlignment="1" applyProtection="1">
      <alignment horizontal="center" vertical="center"/>
      <protection locked="0"/>
    </xf>
    <xf numFmtId="164" fontId="30" fillId="0" borderId="0" xfId="0" applyNumberFormat="1" applyFont="1" applyAlignment="1">
      <alignment horizontal="center" vertical="center"/>
    </xf>
    <xf numFmtId="164" fontId="30" fillId="0" borderId="0" xfId="0" applyNumberFormat="1" applyFont="1" applyAlignment="1" applyProtection="1">
      <alignment horizontal="center" vertical="center"/>
      <protection locked="0"/>
    </xf>
    <xf numFmtId="2" fontId="30" fillId="0" borderId="0" xfId="0" applyNumberFormat="1" applyFont="1" applyAlignment="1">
      <alignment horizontal="center" vertical="center"/>
    </xf>
    <xf numFmtId="165" fontId="30" fillId="2" borderId="0" xfId="0" applyNumberFormat="1" applyFont="1" applyFill="1" applyAlignment="1" applyProtection="1">
      <alignment horizontal="center" vertical="center"/>
      <protection locked="0"/>
    </xf>
    <xf numFmtId="1" fontId="30" fillId="0" borderId="0" xfId="0" applyNumberFormat="1" applyFont="1" applyAlignment="1">
      <alignment horizontal="center" vertical="center" wrapText="1"/>
    </xf>
    <xf numFmtId="166"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164" fontId="30" fillId="0" borderId="20" xfId="0" applyNumberFormat="1" applyFont="1" applyBorder="1" applyAlignment="1">
      <alignment horizontal="center" vertical="center"/>
    </xf>
    <xf numFmtId="2" fontId="30" fillId="0" borderId="13" xfId="0" applyNumberFormat="1" applyFont="1" applyBorder="1" applyAlignment="1">
      <alignment horizontal="center" vertical="center"/>
    </xf>
    <xf numFmtId="1" fontId="30" fillId="0" borderId="6" xfId="0" applyNumberFormat="1" applyFont="1" applyBorder="1" applyAlignment="1">
      <alignment horizontal="center" vertical="center" wrapText="1"/>
    </xf>
    <xf numFmtId="164" fontId="30" fillId="0" borderId="21" xfId="0" applyNumberFormat="1" applyFont="1" applyBorder="1" applyAlignment="1">
      <alignment horizontal="center" vertical="center"/>
    </xf>
    <xf numFmtId="2" fontId="30" fillId="0" borderId="21" xfId="0" applyNumberFormat="1" applyFont="1" applyBorder="1" applyAlignment="1">
      <alignment horizontal="center" vertical="center"/>
    </xf>
    <xf numFmtId="164" fontId="30" fillId="0" borderId="22" xfId="0" applyNumberFormat="1" applyFont="1" applyBorder="1" applyAlignment="1">
      <alignment horizontal="center" vertical="center"/>
    </xf>
    <xf numFmtId="164" fontId="30" fillId="0" borderId="23" xfId="0" applyNumberFormat="1" applyFont="1" applyBorder="1" applyAlignment="1">
      <alignment horizontal="center" vertical="center"/>
    </xf>
    <xf numFmtId="2" fontId="30" fillId="0" borderId="11" xfId="0" applyNumberFormat="1" applyFont="1" applyBorder="1" applyAlignment="1">
      <alignment horizontal="center" vertical="center"/>
    </xf>
    <xf numFmtId="1" fontId="30" fillId="0" borderId="24" xfId="0" applyNumberFormat="1" applyFont="1" applyBorder="1" applyAlignment="1">
      <alignment horizontal="center" vertical="center" wrapText="1"/>
    </xf>
    <xf numFmtId="0" fontId="30" fillId="0" borderId="19" xfId="0" applyFont="1" applyBorder="1" applyAlignment="1">
      <alignment vertical="center"/>
    </xf>
    <xf numFmtId="164" fontId="30" fillId="0" borderId="25" xfId="0" applyNumberFormat="1" applyFont="1" applyBorder="1" applyAlignment="1">
      <alignment horizontal="center" vertical="center"/>
    </xf>
    <xf numFmtId="165" fontId="30" fillId="0" borderId="23" xfId="0" applyNumberFormat="1" applyFont="1" applyBorder="1" applyAlignment="1" applyProtection="1">
      <alignment horizontal="center" vertical="center"/>
      <protection locked="0"/>
    </xf>
    <xf numFmtId="165" fontId="30" fillId="0" borderId="21" xfId="0" applyNumberFormat="1" applyFont="1" applyBorder="1" applyAlignment="1" applyProtection="1">
      <alignment horizontal="center" vertical="center"/>
      <protection locked="0"/>
    </xf>
    <xf numFmtId="165" fontId="30" fillId="0" borderId="20" xfId="0" applyNumberFormat="1" applyFont="1" applyBorder="1" applyAlignment="1" applyProtection="1">
      <alignment horizontal="center" vertical="center"/>
      <protection locked="0"/>
    </xf>
    <xf numFmtId="0" fontId="33" fillId="0" borderId="0" xfId="0" applyFont="1" applyAlignment="1">
      <alignment horizontal="left" vertical="top" wrapText="1"/>
    </xf>
    <xf numFmtId="0" fontId="26" fillId="0" borderId="10" xfId="0" applyFont="1" applyBorder="1" applyAlignment="1" applyProtection="1">
      <alignment horizontal="left"/>
      <protection locked="0"/>
    </xf>
    <xf numFmtId="0" fontId="26" fillId="0" borderId="10" xfId="0" applyFont="1" applyBorder="1"/>
    <xf numFmtId="0" fontId="5" fillId="0" borderId="0" xfId="0" applyFont="1"/>
    <xf numFmtId="0" fontId="6" fillId="0" borderId="0" xfId="0" applyFont="1"/>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7" fillId="0" borderId="1" xfId="0" applyFont="1" applyBorder="1" applyAlignment="1">
      <alignment horizontal="left"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0" xfId="0" applyFont="1" applyAlignment="1">
      <alignment horizontal="left"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7" fillId="0" borderId="4" xfId="0" applyFont="1" applyBorder="1" applyAlignment="1">
      <alignment horizontal="left" wrapText="1"/>
    </xf>
    <xf numFmtId="0" fontId="27" fillId="0" borderId="0" xfId="0" applyFont="1" applyAlignment="1">
      <alignment horizontal="left" wrapText="1"/>
    </xf>
    <xf numFmtId="0" fontId="27" fillId="0" borderId="5" xfId="0" applyFont="1" applyBorder="1" applyAlignment="1">
      <alignment horizontal="left" wrapText="1"/>
    </xf>
    <xf numFmtId="0" fontId="27" fillId="0" borderId="6" xfId="0" applyFont="1" applyBorder="1" applyAlignment="1">
      <alignment horizontal="left" wrapText="1"/>
    </xf>
    <xf numFmtId="0" fontId="27" fillId="0" borderId="7" xfId="0" applyFont="1" applyBorder="1" applyAlignment="1">
      <alignment horizontal="left" wrapText="1"/>
    </xf>
    <xf numFmtId="0" fontId="27" fillId="0" borderId="8" xfId="0" applyFont="1" applyBorder="1" applyAlignment="1">
      <alignment horizontal="left" wrapText="1"/>
    </xf>
    <xf numFmtId="0" fontId="33" fillId="0" borderId="0" xfId="0" applyFont="1" applyAlignment="1">
      <alignment horizontal="left" wrapText="1"/>
    </xf>
    <xf numFmtId="0" fontId="36" fillId="0" borderId="2" xfId="1" applyFont="1" applyBorder="1" applyAlignment="1" applyProtection="1">
      <alignment horizontal="center"/>
    </xf>
    <xf numFmtId="0" fontId="5"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vertical="top" wrapText="1" readingOrder="1"/>
    </xf>
    <xf numFmtId="0" fontId="27" fillId="0" borderId="0" xfId="0" applyFont="1" applyAlignment="1">
      <alignment wrapText="1" readingOrder="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0" fontId="26" fillId="0" borderId="9" xfId="0" applyFont="1" applyBorder="1" applyAlignment="1">
      <alignment horizontal="left"/>
    </xf>
    <xf numFmtId="0" fontId="26" fillId="0" borderId="9" xfId="0" applyFont="1" applyBorder="1"/>
    <xf numFmtId="0" fontId="37" fillId="0" borderId="34" xfId="0" applyFont="1" applyBorder="1" applyAlignment="1">
      <alignment horizontal="left" vertical="center" wrapTex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16" fontId="32" fillId="7" borderId="1" xfId="0" applyNumberFormat="1" applyFont="1" applyFill="1" applyBorder="1" applyAlignment="1">
      <alignment horizontal="center" vertical="center" wrapText="1"/>
    </xf>
    <xf numFmtId="0" fontId="29" fillId="7" borderId="6" xfId="0" applyFont="1" applyFill="1" applyBorder="1"/>
    <xf numFmtId="0" fontId="32" fillId="5" borderId="37" xfId="0" applyFont="1" applyFill="1" applyBorder="1" applyAlignment="1">
      <alignment horizontal="center" vertical="center" wrapText="1"/>
    </xf>
    <xf numFmtId="0" fontId="32" fillId="5" borderId="38" xfId="0" applyFont="1" applyFill="1" applyBorder="1" applyAlignment="1">
      <alignment horizontal="center" vertical="center" wrapText="1"/>
    </xf>
    <xf numFmtId="0" fontId="32" fillId="5" borderId="39"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39" xfId="0" applyFont="1" applyFill="1" applyBorder="1" applyAlignment="1">
      <alignment horizontal="center" vertical="center" wrapText="1"/>
    </xf>
    <xf numFmtId="2" fontId="32" fillId="8" borderId="26" xfId="0" applyNumberFormat="1" applyFont="1" applyFill="1" applyBorder="1" applyAlignment="1">
      <alignment horizontal="center" vertical="center" wrapText="1"/>
    </xf>
    <xf numFmtId="2" fontId="32" fillId="8" borderId="27" xfId="0" applyNumberFormat="1" applyFont="1" applyFill="1" applyBorder="1" applyAlignment="1">
      <alignment horizontal="center" vertical="center" wrapText="1"/>
    </xf>
    <xf numFmtId="2" fontId="32" fillId="6" borderId="34" xfId="0" applyNumberFormat="1" applyFont="1" applyFill="1" applyBorder="1" applyAlignment="1">
      <alignment horizontal="center" vertical="center" wrapText="1"/>
    </xf>
    <xf numFmtId="2" fontId="32" fillId="6" borderId="36" xfId="0" applyNumberFormat="1" applyFont="1" applyFill="1" applyBorder="1" applyAlignment="1">
      <alignment horizontal="center" vertical="center" wrapText="1"/>
    </xf>
    <xf numFmtId="2" fontId="35" fillId="9" borderId="26" xfId="0" applyNumberFormat="1" applyFont="1" applyFill="1" applyBorder="1" applyAlignment="1">
      <alignment horizontal="center" vertical="center" wrapText="1"/>
    </xf>
    <xf numFmtId="2" fontId="35" fillId="9" borderId="27" xfId="0" applyNumberFormat="1" applyFont="1" applyFill="1" applyBorder="1" applyAlignment="1">
      <alignment horizontal="center" vertical="center" wrapText="1"/>
    </xf>
    <xf numFmtId="0" fontId="4" fillId="0" borderId="0" xfId="0" applyFont="1"/>
    <xf numFmtId="0" fontId="35" fillId="0" borderId="0" xfId="0" applyFont="1" applyAlignment="1">
      <alignment horizontal="center" vertical="center" wrapText="1"/>
    </xf>
    <xf numFmtId="0" fontId="4" fillId="0" borderId="10" xfId="0" applyFont="1" applyBorder="1" applyAlignment="1" applyProtection="1">
      <alignment horizontal="left"/>
      <protection locked="0"/>
    </xf>
    <xf numFmtId="0" fontId="0" fillId="0" borderId="10" xfId="0" applyBorder="1" applyProtection="1">
      <protection locked="0"/>
    </xf>
    <xf numFmtId="0" fontId="4" fillId="0" borderId="40" xfId="0" applyFont="1" applyBorder="1" applyAlignment="1" applyProtection="1">
      <alignment horizontal="left"/>
      <protection locked="0"/>
    </xf>
    <xf numFmtId="167" fontId="30" fillId="2" borderId="26" xfId="0" applyNumberFormat="1" applyFont="1" applyFill="1" applyBorder="1" applyAlignment="1" applyProtection="1">
      <alignment horizontal="center" vertical="center"/>
      <protection locked="0"/>
    </xf>
    <xf numFmtId="167" fontId="30" fillId="2" borderId="19" xfId="0" applyNumberFormat="1" applyFont="1" applyFill="1" applyBorder="1" applyAlignment="1" applyProtection="1">
      <alignment horizontal="center" vertical="center"/>
      <protection locked="0"/>
    </xf>
    <xf numFmtId="167" fontId="30" fillId="2" borderId="27" xfId="0" applyNumberFormat="1" applyFont="1" applyFill="1" applyBorder="1" applyAlignment="1" applyProtection="1">
      <alignment horizontal="center" vertical="center"/>
      <protection locked="0"/>
    </xf>
    <xf numFmtId="164" fontId="30" fillId="2" borderId="26" xfId="0" applyNumberFormat="1" applyFont="1" applyFill="1" applyBorder="1" applyAlignment="1">
      <alignment horizontal="center" vertical="center"/>
    </xf>
    <xf numFmtId="164" fontId="30" fillId="2" borderId="19" xfId="0" applyNumberFormat="1" applyFont="1" applyFill="1" applyBorder="1" applyAlignment="1">
      <alignment horizontal="center" vertical="center"/>
    </xf>
    <xf numFmtId="164" fontId="30" fillId="2" borderId="27" xfId="0" applyNumberFormat="1" applyFont="1" applyFill="1" applyBorder="1" applyAlignment="1">
      <alignment horizontal="center" vertical="center"/>
    </xf>
    <xf numFmtId="164" fontId="30" fillId="2" borderId="26" xfId="0" applyNumberFormat="1" applyFont="1" applyFill="1" applyBorder="1" applyAlignment="1" applyProtection="1">
      <alignment horizontal="center" vertical="center"/>
      <protection locked="0"/>
    </xf>
    <xf numFmtId="164" fontId="30" fillId="2" borderId="19" xfId="0" applyNumberFormat="1" applyFont="1" applyFill="1" applyBorder="1" applyAlignment="1" applyProtection="1">
      <alignment horizontal="center" vertical="center"/>
      <protection locked="0"/>
    </xf>
    <xf numFmtId="164" fontId="30" fillId="2" borderId="27" xfId="0" applyNumberFormat="1" applyFont="1" applyFill="1" applyBorder="1" applyAlignment="1" applyProtection="1">
      <alignment horizontal="center" vertical="center"/>
      <protection locked="0"/>
    </xf>
    <xf numFmtId="164" fontId="35" fillId="2" borderId="26" xfId="0" applyNumberFormat="1" applyFont="1" applyFill="1" applyBorder="1" applyAlignment="1">
      <alignment horizontal="center" vertical="center"/>
    </xf>
    <xf numFmtId="164" fontId="35" fillId="2" borderId="19" xfId="0" applyNumberFormat="1" applyFont="1" applyFill="1" applyBorder="1" applyAlignment="1">
      <alignment horizontal="center" vertical="center"/>
    </xf>
    <xf numFmtId="164" fontId="35" fillId="2" borderId="27" xfId="0" applyNumberFormat="1" applyFont="1" applyFill="1" applyBorder="1" applyAlignment="1">
      <alignment horizontal="center" vertical="center"/>
    </xf>
    <xf numFmtId="0" fontId="30" fillId="0" borderId="19" xfId="0" applyFont="1" applyBorder="1" applyAlignment="1">
      <alignment horizontal="center" vertical="center"/>
    </xf>
    <xf numFmtId="166" fontId="30" fillId="2" borderId="26" xfId="0" applyNumberFormat="1" applyFont="1" applyFill="1" applyBorder="1" applyAlignment="1" applyProtection="1">
      <alignment horizontal="center" vertical="center"/>
      <protection locked="0"/>
    </xf>
    <xf numFmtId="166" fontId="30" fillId="2" borderId="19" xfId="0" applyNumberFormat="1" applyFont="1" applyFill="1" applyBorder="1" applyAlignment="1" applyProtection="1">
      <alignment horizontal="center" vertical="center"/>
      <protection locked="0"/>
    </xf>
    <xf numFmtId="166" fontId="30" fillId="2" borderId="27" xfId="0" applyNumberFormat="1" applyFont="1" applyFill="1" applyBorder="1" applyAlignment="1" applyProtection="1">
      <alignment horizontal="center" vertical="center"/>
      <protection locked="0"/>
    </xf>
    <xf numFmtId="164" fontId="30" fillId="2" borderId="28" xfId="0" applyNumberFormat="1" applyFont="1" applyFill="1" applyBorder="1" applyAlignment="1" applyProtection="1">
      <alignment horizontal="center" vertical="center"/>
      <protection locked="0"/>
    </xf>
    <xf numFmtId="164" fontId="30" fillId="2" borderId="29" xfId="0" applyNumberFormat="1" applyFont="1" applyFill="1" applyBorder="1" applyAlignment="1" applyProtection="1">
      <alignment horizontal="center" vertical="center"/>
      <protection locked="0"/>
    </xf>
    <xf numFmtId="164" fontId="30" fillId="2" borderId="30" xfId="0" applyNumberFormat="1" applyFont="1" applyFill="1" applyBorder="1" applyAlignment="1" applyProtection="1">
      <alignment horizontal="center" vertical="center"/>
      <protection locked="0"/>
    </xf>
    <xf numFmtId="164" fontId="30" fillId="0" borderId="1" xfId="0" applyNumberFormat="1" applyFont="1" applyBorder="1" applyAlignment="1" applyProtection="1">
      <alignment horizontal="center" vertical="center"/>
      <protection locked="0"/>
    </xf>
    <xf numFmtId="164" fontId="30" fillId="0" borderId="3" xfId="0" applyNumberFormat="1" applyFont="1" applyBorder="1" applyAlignment="1" applyProtection="1">
      <alignment horizontal="center" vertical="center"/>
      <protection locked="0"/>
    </xf>
    <xf numFmtId="164" fontId="30" fillId="0" borderId="4" xfId="0" applyNumberFormat="1" applyFont="1" applyBorder="1" applyAlignment="1" applyProtection="1">
      <alignment horizontal="center" vertical="center"/>
      <protection locked="0"/>
    </xf>
    <xf numFmtId="164" fontId="30" fillId="0" borderId="5" xfId="0" applyNumberFormat="1" applyFont="1" applyBorder="1" applyAlignment="1" applyProtection="1">
      <alignment horizontal="center" vertical="center"/>
      <protection locked="0"/>
    </xf>
    <xf numFmtId="164" fontId="30" fillId="0" borderId="6" xfId="0" applyNumberFormat="1" applyFont="1" applyBorder="1" applyAlignment="1" applyProtection="1">
      <alignment horizontal="center" vertical="center"/>
      <protection locked="0"/>
    </xf>
    <xf numFmtId="164" fontId="30" fillId="0" borderId="8" xfId="0" applyNumberFormat="1" applyFont="1" applyBorder="1" applyAlignment="1" applyProtection="1">
      <alignment horizontal="center" vertical="center"/>
      <protection locked="0"/>
    </xf>
    <xf numFmtId="164" fontId="30" fillId="0" borderId="31" xfId="0" applyNumberFormat="1" applyFont="1" applyBorder="1" applyAlignment="1">
      <alignment horizontal="center" vertical="center"/>
    </xf>
    <xf numFmtId="164" fontId="30" fillId="0" borderId="32" xfId="0" applyNumberFormat="1" applyFont="1" applyBorder="1" applyAlignment="1">
      <alignment horizontal="center" vertical="center"/>
    </xf>
    <xf numFmtId="164" fontId="30" fillId="0" borderId="33" xfId="0" applyNumberFormat="1" applyFont="1" applyBorder="1" applyAlignment="1">
      <alignment horizontal="center" vertical="center"/>
    </xf>
    <xf numFmtId="164" fontId="30" fillId="0" borderId="28" xfId="0" applyNumberFormat="1" applyFont="1" applyBorder="1" applyAlignment="1">
      <alignment horizontal="center" vertical="center"/>
    </xf>
    <xf numFmtId="164" fontId="30" fillId="0" borderId="29" xfId="0" applyNumberFormat="1" applyFont="1" applyBorder="1" applyAlignment="1">
      <alignment horizontal="center" vertical="center"/>
    </xf>
    <xf numFmtId="164" fontId="30" fillId="0" borderId="30" xfId="0" applyNumberFormat="1"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27" fillId="0" borderId="0" xfId="0" applyFont="1" applyAlignment="1">
      <alignment horizontal="justify" vertical="top" wrapText="1"/>
    </xf>
    <xf numFmtId="0" fontId="26" fillId="0" borderId="0" xfId="0" applyFont="1" applyAlignment="1">
      <alignment horizontal="justify" vertical="top" wrapText="1"/>
    </xf>
  </cellXfs>
  <cellStyles count="2">
    <cellStyle name="Hyperlink" xfId="1" builtinId="8"/>
    <cellStyle name="Normal" xfId="0" builtinId="0"/>
  </cellStyles>
  <dxfs count="8">
    <dxf>
      <font>
        <condense val="0"/>
        <extend val="0"/>
        <color indexed="10"/>
      </font>
    </dxf>
    <dxf>
      <font>
        <condense val="0"/>
        <extend val="0"/>
        <color indexed="10"/>
      </font>
    </dxf>
    <dxf>
      <font>
        <color theme="1"/>
      </font>
    </dxf>
    <dxf>
      <font>
        <color theme="0"/>
      </font>
    </dxf>
    <dxf>
      <font>
        <condense val="0"/>
        <extend val="0"/>
        <color rgb="FF9C6500"/>
      </font>
      <fill>
        <patternFill>
          <bgColor rgb="FFFFEB9C"/>
        </patternFill>
      </fill>
    </dxf>
    <dxf>
      <font>
        <color theme="2"/>
      </font>
    </dxf>
    <dxf>
      <font>
        <color theme="1"/>
      </font>
    </dxf>
    <dxf>
      <font>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419100</xdr:colOff>
      <xdr:row>2</xdr:row>
      <xdr:rowOff>19050</xdr:rowOff>
    </xdr:from>
    <xdr:to>
      <xdr:col>8</xdr:col>
      <xdr:colOff>1133475</xdr:colOff>
      <xdr:row>5</xdr:row>
      <xdr:rowOff>9525</xdr:rowOff>
    </xdr:to>
    <xdr:pic>
      <xdr:nvPicPr>
        <xdr:cNvPr id="3021" name="Picture 1">
          <a:extLst>
            <a:ext uri="{FF2B5EF4-FFF2-40B4-BE49-F238E27FC236}">
              <a16:creationId xmlns:a16="http://schemas.microsoft.com/office/drawing/2014/main" id="{CC64EA37-8209-7C32-D77A-88267CC57A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6850" y="247650"/>
          <a:ext cx="2886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ofalcymdeithasol.cymru/gyrfaoedd/ariannu-myfyrwyr" TargetMode="External"/><Relationship Id="rId1" Type="http://schemas.openxmlformats.org/officeDocument/2006/relationships/hyperlink" Target="http://www.cgcymru.org.uk/lwfans-teithio-lcdy/"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7394C"/>
  </sheetPr>
  <dimension ref="A1:A22"/>
  <sheetViews>
    <sheetView showGridLines="0" tabSelected="1" zoomScaleNormal="100" workbookViewId="0"/>
  </sheetViews>
  <sheetFormatPr defaultRowHeight="12.75" x14ac:dyDescent="0.2"/>
  <cols>
    <col min="1" max="1" width="127.28515625" customWidth="1"/>
    <col min="2" max="2" width="9.140625" customWidth="1"/>
    <col min="11" max="11" width="11.5703125" customWidth="1"/>
  </cols>
  <sheetData>
    <row r="1" spans="1:1" ht="15.75" x14ac:dyDescent="0.2">
      <c r="A1" s="35" t="s">
        <v>0</v>
      </c>
    </row>
    <row r="2" spans="1:1" ht="12.75" customHeight="1" x14ac:dyDescent="0.2">
      <c r="A2" s="35"/>
    </row>
    <row r="3" spans="1:1" ht="15.75" x14ac:dyDescent="0.2">
      <c r="A3" s="73" t="s">
        <v>115</v>
      </c>
    </row>
    <row r="4" spans="1:1" ht="5.25" customHeight="1" x14ac:dyDescent="0.2">
      <c r="A4" s="29"/>
    </row>
    <row r="5" spans="1:1" ht="15.75" x14ac:dyDescent="0.2">
      <c r="A5" s="73" t="s">
        <v>116</v>
      </c>
    </row>
    <row r="6" spans="1:1" ht="16.5" customHeight="1" x14ac:dyDescent="0.2">
      <c r="A6" s="33"/>
    </row>
    <row r="7" spans="1:1" ht="15.75" x14ac:dyDescent="0.2">
      <c r="A7" s="73" t="s">
        <v>1</v>
      </c>
    </row>
    <row r="8" spans="1:1" ht="30" x14ac:dyDescent="0.2">
      <c r="A8" s="34" t="s">
        <v>2</v>
      </c>
    </row>
    <row r="9" spans="1:1" ht="15" x14ac:dyDescent="0.2">
      <c r="A9" s="30"/>
    </row>
    <row r="10" spans="1:1" ht="15.75" x14ac:dyDescent="0.2">
      <c r="A10" s="73" t="s">
        <v>3</v>
      </c>
    </row>
    <row r="11" spans="1:1" ht="23.25" customHeight="1" x14ac:dyDescent="0.2">
      <c r="A11" s="34" t="s">
        <v>4</v>
      </c>
    </row>
    <row r="12" spans="1:1" ht="27.75" customHeight="1" x14ac:dyDescent="0.2">
      <c r="A12" s="34" t="s">
        <v>109</v>
      </c>
    </row>
    <row r="13" spans="1:1" ht="36" customHeight="1" x14ac:dyDescent="0.2">
      <c r="A13" s="34" t="s">
        <v>5</v>
      </c>
    </row>
    <row r="14" spans="1:1" ht="34.5" customHeight="1" x14ac:dyDescent="0.2">
      <c r="A14" s="34" t="s">
        <v>6</v>
      </c>
    </row>
    <row r="15" spans="1:1" ht="39.75" customHeight="1" x14ac:dyDescent="0.2">
      <c r="A15" s="34" t="s">
        <v>7</v>
      </c>
    </row>
    <row r="16" spans="1:1" ht="15.75" x14ac:dyDescent="0.2">
      <c r="A16" s="31"/>
    </row>
    <row r="17" spans="1:1" ht="15.75" x14ac:dyDescent="0.2">
      <c r="A17" s="73" t="s">
        <v>8</v>
      </c>
    </row>
    <row r="18" spans="1:1" ht="57.75" customHeight="1" x14ac:dyDescent="0.2">
      <c r="A18" s="34" t="s">
        <v>9</v>
      </c>
    </row>
    <row r="19" spans="1:1" ht="56.25" customHeight="1" x14ac:dyDescent="0.2">
      <c r="A19" s="34" t="s">
        <v>10</v>
      </c>
    </row>
    <row r="20" spans="1:1" ht="57" customHeight="1" x14ac:dyDescent="0.2">
      <c r="A20" s="34" t="s">
        <v>11</v>
      </c>
    </row>
    <row r="21" spans="1:1" ht="33" customHeight="1" x14ac:dyDescent="0.2">
      <c r="A21" s="34" t="s">
        <v>12</v>
      </c>
    </row>
    <row r="22" spans="1:1" ht="39.75" customHeight="1" x14ac:dyDescent="0.2">
      <c r="A22" s="34" t="s">
        <v>13</v>
      </c>
    </row>
  </sheetData>
  <sheetProtection algorithmName="SHA-512" hashValue="vH6uS6ysqGNp3JEMejK5CVduo0rKDLxD2mTRO1xrKqj9ze36QQgey/KalbSrslSPxkeeoglCNs9g38ucVo7h/w==" saltValue="AVPQBeYaPcdzeGH4aSYCaw==" spinCount="100000" sheet="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6AD85"/>
    <pageSetUpPr fitToPage="1"/>
  </sheetPr>
  <dimension ref="A1:T73"/>
  <sheetViews>
    <sheetView showGridLines="0" zoomScaleNormal="100" workbookViewId="0">
      <selection activeCell="E25" sqref="E25:I25"/>
    </sheetView>
  </sheetViews>
  <sheetFormatPr defaultRowHeight="15" x14ac:dyDescent="0.2"/>
  <cols>
    <col min="1" max="1" width="0.5703125" style="6" customWidth="1"/>
    <col min="2" max="2" width="2.5703125" style="6" customWidth="1"/>
    <col min="3" max="3" width="15.42578125" style="6" customWidth="1"/>
    <col min="4" max="4" width="31.28515625" style="6" customWidth="1"/>
    <col min="5" max="5" width="9.7109375" style="6" customWidth="1"/>
    <col min="6" max="6" width="13.28515625" style="6" customWidth="1"/>
    <col min="7" max="7" width="16.7109375" style="6" customWidth="1"/>
    <col min="8" max="8" width="15.85546875" style="6" customWidth="1"/>
    <col min="9" max="9" width="27.5703125" style="6" customWidth="1"/>
    <col min="10" max="10" width="9.140625" style="6" hidden="1" customWidth="1"/>
    <col min="11" max="11" width="11.140625" style="6" hidden="1" customWidth="1"/>
    <col min="12" max="12" width="33.85546875" style="6" customWidth="1"/>
    <col min="13" max="16384" width="9.140625" style="6"/>
  </cols>
  <sheetData>
    <row r="1" spans="1:16" ht="3" customHeight="1" thickBot="1" x14ac:dyDescent="0.25"/>
    <row r="2" spans="1:16" x14ac:dyDescent="0.2">
      <c r="B2" s="12"/>
      <c r="C2" s="13"/>
      <c r="D2" s="14"/>
      <c r="E2" s="13"/>
      <c r="F2" s="13"/>
      <c r="G2" s="13"/>
      <c r="H2" s="13"/>
      <c r="I2" s="15"/>
    </row>
    <row r="3" spans="1:16" ht="15.75" customHeight="1" x14ac:dyDescent="0.25">
      <c r="B3" s="16"/>
      <c r="C3" s="41" t="s">
        <v>14</v>
      </c>
      <c r="I3" s="17"/>
    </row>
    <row r="4" spans="1:16" ht="15" customHeight="1" x14ac:dyDescent="0.25">
      <c r="B4" s="16"/>
      <c r="C4" s="42" t="s">
        <v>15</v>
      </c>
      <c r="I4" s="17"/>
      <c r="L4" s="3"/>
    </row>
    <row r="5" spans="1:16" ht="15" customHeight="1" x14ac:dyDescent="0.2">
      <c r="B5" s="16"/>
      <c r="C5" s="42" t="s">
        <v>16</v>
      </c>
      <c r="E5" s="18"/>
      <c r="F5" s="18"/>
      <c r="G5" s="18"/>
      <c r="H5" s="19"/>
      <c r="I5" s="20"/>
      <c r="L5" s="2"/>
    </row>
    <row r="6" spans="1:16" ht="15" customHeight="1" x14ac:dyDescent="0.2">
      <c r="B6" s="16"/>
      <c r="C6" s="42" t="s">
        <v>17</v>
      </c>
      <c r="E6" s="18"/>
      <c r="F6" s="19"/>
      <c r="G6" s="19"/>
      <c r="H6" s="19"/>
      <c r="I6" s="20"/>
      <c r="L6" s="2"/>
    </row>
    <row r="7" spans="1:16" ht="15" customHeight="1" x14ac:dyDescent="0.2">
      <c r="B7" s="16"/>
      <c r="C7" s="42" t="s">
        <v>117</v>
      </c>
      <c r="E7" s="36"/>
      <c r="F7" s="37"/>
      <c r="G7" s="37"/>
      <c r="H7" s="132" t="s">
        <v>110</v>
      </c>
      <c r="I7" s="133"/>
      <c r="L7" s="2"/>
    </row>
    <row r="8" spans="1:16" ht="15" customHeight="1" x14ac:dyDescent="0.2">
      <c r="B8" s="16"/>
      <c r="C8" s="42" t="s">
        <v>18</v>
      </c>
      <c r="E8" s="37"/>
      <c r="F8" s="37"/>
      <c r="G8" s="37"/>
      <c r="H8" s="132"/>
      <c r="I8" s="133"/>
      <c r="L8" s="2"/>
    </row>
    <row r="9" spans="1:16" ht="15" customHeight="1" x14ac:dyDescent="0.2">
      <c r="B9" s="16"/>
      <c r="C9" s="42"/>
      <c r="E9" s="37"/>
      <c r="F9" s="37"/>
      <c r="G9" s="37"/>
      <c r="H9" s="132"/>
      <c r="I9" s="133"/>
      <c r="L9" s="134"/>
      <c r="M9" s="135"/>
    </row>
    <row r="10" spans="1:16" ht="15" customHeight="1" x14ac:dyDescent="0.2">
      <c r="B10" s="16"/>
      <c r="E10" s="37"/>
      <c r="F10" s="37"/>
      <c r="G10" s="37"/>
      <c r="H10" s="132"/>
      <c r="I10" s="133"/>
      <c r="L10" s="135"/>
      <c r="M10" s="135"/>
    </row>
    <row r="11" spans="1:16" ht="15" customHeight="1" x14ac:dyDescent="0.2">
      <c r="B11" s="16"/>
      <c r="E11" s="37"/>
      <c r="F11" s="37"/>
      <c r="G11" s="37"/>
      <c r="H11" s="37"/>
      <c r="I11" s="38"/>
      <c r="L11" s="2"/>
    </row>
    <row r="12" spans="1:16" ht="3" customHeight="1" x14ac:dyDescent="0.2">
      <c r="A12" s="17"/>
      <c r="E12" s="37"/>
      <c r="F12" s="37"/>
      <c r="G12" s="37"/>
      <c r="H12" s="37"/>
      <c r="I12" s="38"/>
    </row>
    <row r="13" spans="1:16" ht="3" customHeight="1" thickBot="1" x14ac:dyDescent="0.25">
      <c r="A13" s="17"/>
      <c r="B13" s="21"/>
      <c r="C13" s="22"/>
      <c r="D13" s="22"/>
      <c r="E13" s="39"/>
      <c r="F13" s="39"/>
      <c r="G13" s="39"/>
      <c r="H13" s="39"/>
      <c r="I13" s="40"/>
    </row>
    <row r="14" spans="1:16" ht="22.5" customHeight="1" x14ac:dyDescent="0.25">
      <c r="B14" s="127" t="s">
        <v>19</v>
      </c>
      <c r="C14" s="127"/>
      <c r="D14" s="127"/>
      <c r="E14" s="127"/>
      <c r="F14" s="127"/>
      <c r="G14" s="127"/>
      <c r="H14" s="127"/>
      <c r="I14" s="127"/>
    </row>
    <row r="15" spans="1:16" ht="6.75" customHeight="1" x14ac:dyDescent="0.2"/>
    <row r="16" spans="1:16" x14ac:dyDescent="0.2">
      <c r="B16" s="130" t="s">
        <v>111</v>
      </c>
      <c r="C16" s="131"/>
      <c r="D16" s="131"/>
      <c r="E16" s="131"/>
      <c r="F16" s="131"/>
      <c r="G16" s="131"/>
      <c r="H16" s="131"/>
      <c r="I16" s="131"/>
      <c r="L16" s="128"/>
      <c r="M16" s="129"/>
      <c r="N16" s="129"/>
      <c r="O16" s="129"/>
      <c r="P16" s="129"/>
    </row>
    <row r="17" spans="2:20" x14ac:dyDescent="0.2">
      <c r="B17" s="131"/>
      <c r="C17" s="131"/>
      <c r="D17" s="131"/>
      <c r="E17" s="131"/>
      <c r="F17" s="131"/>
      <c r="G17" s="131"/>
      <c r="H17" s="131"/>
      <c r="I17" s="131"/>
      <c r="L17" s="129"/>
      <c r="M17" s="129"/>
      <c r="N17" s="129"/>
      <c r="O17" s="129"/>
      <c r="P17" s="129"/>
    </row>
    <row r="18" spans="2:20" x14ac:dyDescent="0.2">
      <c r="B18" s="131"/>
      <c r="C18" s="131"/>
      <c r="D18" s="131"/>
      <c r="E18" s="131"/>
      <c r="F18" s="131"/>
      <c r="G18" s="131"/>
      <c r="H18" s="131"/>
      <c r="I18" s="131"/>
      <c r="L18" s="129"/>
      <c r="M18" s="129"/>
      <c r="N18" s="129"/>
      <c r="O18" s="129"/>
      <c r="P18" s="129"/>
    </row>
    <row r="19" spans="2:20" x14ac:dyDescent="0.2">
      <c r="B19" s="131"/>
      <c r="C19" s="131"/>
      <c r="D19" s="131"/>
      <c r="E19" s="131"/>
      <c r="F19" s="131"/>
      <c r="G19" s="131"/>
      <c r="H19" s="131"/>
      <c r="I19" s="131"/>
      <c r="L19" s="129"/>
      <c r="M19" s="129"/>
      <c r="N19" s="129"/>
      <c r="O19" s="129"/>
      <c r="P19" s="129"/>
    </row>
    <row r="20" spans="2:20" ht="19.899999999999999" customHeight="1" x14ac:dyDescent="0.2">
      <c r="B20" s="131"/>
      <c r="C20" s="131"/>
      <c r="D20" s="131"/>
      <c r="E20" s="131"/>
      <c r="F20" s="131"/>
      <c r="G20" s="131"/>
      <c r="H20" s="131"/>
      <c r="I20" s="131"/>
      <c r="L20" s="129"/>
      <c r="M20" s="129"/>
      <c r="N20" s="129"/>
      <c r="O20" s="129"/>
      <c r="P20" s="129"/>
    </row>
    <row r="21" spans="2:20" ht="14.45" hidden="1" customHeight="1" x14ac:dyDescent="0.2">
      <c r="B21" s="131"/>
      <c r="C21" s="131"/>
      <c r="D21" s="131"/>
      <c r="E21" s="131"/>
      <c r="F21" s="131"/>
      <c r="G21" s="131"/>
      <c r="H21" s="131"/>
      <c r="I21" s="131"/>
      <c r="L21" s="129"/>
      <c r="M21" s="129"/>
      <c r="N21" s="129"/>
      <c r="O21" s="129"/>
      <c r="P21" s="129"/>
    </row>
    <row r="22" spans="2:20" hidden="1" x14ac:dyDescent="0.2">
      <c r="B22" s="131"/>
      <c r="C22" s="131"/>
      <c r="D22" s="131"/>
      <c r="E22" s="131"/>
      <c r="F22" s="131"/>
      <c r="G22" s="131"/>
      <c r="H22" s="131"/>
      <c r="I22" s="131"/>
      <c r="L22" s="129"/>
      <c r="M22" s="129"/>
      <c r="N22" s="129"/>
      <c r="O22" s="129"/>
      <c r="P22" s="129"/>
    </row>
    <row r="23" spans="2:20" ht="9.75" customHeight="1" x14ac:dyDescent="0.2">
      <c r="B23" s="131"/>
      <c r="C23" s="131"/>
      <c r="D23" s="131"/>
      <c r="E23" s="131"/>
      <c r="F23" s="131"/>
      <c r="G23" s="131"/>
      <c r="H23" s="131"/>
      <c r="I23" s="131"/>
    </row>
    <row r="24" spans="2:20" ht="15.75" customHeight="1" x14ac:dyDescent="0.2">
      <c r="B24" s="131"/>
      <c r="C24" s="131"/>
      <c r="D24" s="131"/>
      <c r="E24" s="131"/>
      <c r="F24" s="131"/>
      <c r="G24" s="131"/>
      <c r="H24" s="131"/>
      <c r="I24" s="131"/>
    </row>
    <row r="25" spans="2:20" ht="19.5" customHeight="1" x14ac:dyDescent="0.25">
      <c r="B25" s="41" t="s">
        <v>20</v>
      </c>
      <c r="C25" s="42"/>
      <c r="D25" s="42" t="s">
        <v>21</v>
      </c>
      <c r="E25" s="104"/>
      <c r="F25" s="104"/>
      <c r="G25" s="104"/>
      <c r="H25" s="104"/>
      <c r="I25" s="105"/>
    </row>
    <row r="26" spans="2:20" ht="7.9" customHeight="1" x14ac:dyDescent="0.25">
      <c r="B26" s="41"/>
      <c r="C26" s="42"/>
      <c r="D26" s="42"/>
      <c r="E26" s="136"/>
      <c r="F26" s="136"/>
      <c r="G26" s="136"/>
      <c r="H26" s="136"/>
      <c r="I26" s="137"/>
    </row>
    <row r="27" spans="2:20" ht="15.75" x14ac:dyDescent="0.25">
      <c r="B27" s="41" t="s">
        <v>22</v>
      </c>
      <c r="C27" s="42"/>
      <c r="D27" s="42"/>
      <c r="E27" s="104"/>
      <c r="F27" s="104"/>
      <c r="G27" s="104"/>
      <c r="H27" s="104"/>
      <c r="I27" s="105"/>
    </row>
    <row r="28" spans="2:20" ht="8.4499999999999993" customHeight="1" x14ac:dyDescent="0.25">
      <c r="B28" s="41"/>
      <c r="C28" s="42"/>
      <c r="D28" s="42"/>
      <c r="E28" s="43"/>
      <c r="F28" s="43"/>
      <c r="G28" s="43"/>
      <c r="H28" s="43"/>
      <c r="I28" s="42"/>
    </row>
    <row r="29" spans="2:20" ht="15.75" x14ac:dyDescent="0.25">
      <c r="B29" s="41" t="s">
        <v>23</v>
      </c>
      <c r="C29" s="42"/>
      <c r="D29" s="42"/>
      <c r="E29" s="104"/>
      <c r="F29" s="104"/>
      <c r="G29" s="104"/>
      <c r="H29" s="104"/>
      <c r="I29" s="105"/>
    </row>
    <row r="30" spans="2:20" s="2" customFormat="1" ht="6.75" customHeight="1" x14ac:dyDescent="0.2">
      <c r="B30" s="42"/>
      <c r="C30" s="42"/>
      <c r="D30" s="42"/>
      <c r="E30" s="42"/>
      <c r="F30" s="42"/>
      <c r="G30" s="42"/>
      <c r="H30" s="42"/>
      <c r="I30" s="42"/>
      <c r="M30" s="6"/>
      <c r="N30" s="6"/>
      <c r="O30" s="6"/>
      <c r="P30" s="6"/>
      <c r="Q30" s="6"/>
      <c r="R30" s="6"/>
      <c r="S30" s="6"/>
      <c r="T30" s="6"/>
    </row>
    <row r="31" spans="2:20" ht="15.75" x14ac:dyDescent="0.25">
      <c r="B31" s="41" t="s">
        <v>24</v>
      </c>
      <c r="C31" s="41"/>
      <c r="D31" s="41"/>
      <c r="E31" s="104"/>
      <c r="F31" s="104"/>
      <c r="G31" s="104"/>
      <c r="H31" s="104"/>
      <c r="I31" s="105"/>
    </row>
    <row r="32" spans="2:20" ht="6.75" customHeight="1" x14ac:dyDescent="0.2">
      <c r="B32" s="42"/>
      <c r="C32" s="42"/>
      <c r="D32" s="42"/>
      <c r="E32" s="42"/>
      <c r="F32" s="42"/>
      <c r="G32" s="42"/>
      <c r="H32" s="42"/>
      <c r="I32" s="44"/>
    </row>
    <row r="33" spans="2:9" ht="15.75" x14ac:dyDescent="0.25">
      <c r="B33" s="41" t="s">
        <v>25</v>
      </c>
      <c r="C33" s="41"/>
      <c r="D33" s="41"/>
      <c r="E33" s="104"/>
      <c r="F33" s="104"/>
      <c r="G33" s="104"/>
      <c r="H33" s="104"/>
      <c r="I33" s="105"/>
    </row>
    <row r="34" spans="2:9" ht="6.75" customHeight="1" x14ac:dyDescent="0.2">
      <c r="B34" s="42"/>
      <c r="C34" s="42"/>
      <c r="D34" s="42"/>
      <c r="E34" s="42"/>
      <c r="F34" s="42"/>
      <c r="G34" s="42"/>
      <c r="H34" s="42"/>
      <c r="I34" s="44"/>
    </row>
    <row r="35" spans="2:9" ht="15.75" x14ac:dyDescent="0.25">
      <c r="B35" s="41" t="s">
        <v>26</v>
      </c>
      <c r="C35" s="41"/>
      <c r="D35" s="41"/>
      <c r="E35" s="104"/>
      <c r="F35" s="104"/>
      <c r="G35" s="104"/>
      <c r="H35" s="104"/>
      <c r="I35" s="105"/>
    </row>
    <row r="36" spans="2:9" ht="6.75" customHeight="1" x14ac:dyDescent="0.2">
      <c r="B36" s="42"/>
      <c r="C36" s="42"/>
      <c r="D36" s="42"/>
      <c r="E36" s="42"/>
      <c r="F36" s="42"/>
      <c r="G36" s="42"/>
      <c r="H36" s="42"/>
      <c r="I36" s="44"/>
    </row>
    <row r="37" spans="2:9" ht="15.75" x14ac:dyDescent="0.25">
      <c r="B37" s="41" t="s">
        <v>27</v>
      </c>
      <c r="C37" s="41"/>
      <c r="D37" s="41"/>
      <c r="E37" s="104"/>
      <c r="F37" s="104"/>
      <c r="G37" s="104"/>
      <c r="H37" s="104"/>
      <c r="I37" s="105"/>
    </row>
    <row r="38" spans="2:9" ht="6.75" customHeight="1" x14ac:dyDescent="0.2">
      <c r="B38" s="42"/>
      <c r="C38" s="42"/>
      <c r="D38" s="42"/>
      <c r="E38" s="42"/>
      <c r="F38" s="42"/>
      <c r="G38" s="42"/>
      <c r="H38" s="42"/>
      <c r="I38" s="42"/>
    </row>
    <row r="39" spans="2:9" ht="15.75" x14ac:dyDescent="0.25">
      <c r="B39" s="41" t="s">
        <v>28</v>
      </c>
      <c r="C39" s="41"/>
      <c r="D39" s="41"/>
      <c r="E39" s="104"/>
      <c r="F39" s="104"/>
      <c r="G39" s="104"/>
      <c r="H39" s="104"/>
      <c r="I39" s="105"/>
    </row>
    <row r="40" spans="2:9" ht="6.75" customHeight="1" x14ac:dyDescent="0.25">
      <c r="B40" s="41"/>
      <c r="C40" s="41"/>
      <c r="D40" s="41"/>
      <c r="E40" s="43"/>
      <c r="F40" s="43"/>
      <c r="G40" s="43"/>
      <c r="H40" s="43"/>
      <c r="I40" s="42"/>
    </row>
    <row r="41" spans="2:9" ht="15.75" x14ac:dyDescent="0.25">
      <c r="B41" s="41" t="s">
        <v>29</v>
      </c>
      <c r="C41" s="41"/>
      <c r="D41" s="41"/>
      <c r="E41" s="104"/>
      <c r="F41" s="104"/>
      <c r="G41" s="104"/>
      <c r="H41" s="104"/>
      <c r="I41" s="105"/>
    </row>
    <row r="42" spans="2:9" ht="7.5" customHeight="1" x14ac:dyDescent="0.25">
      <c r="B42" s="41"/>
      <c r="C42" s="41"/>
      <c r="D42" s="41"/>
      <c r="E42" s="43"/>
      <c r="F42" s="43"/>
      <c r="G42" s="43"/>
      <c r="H42" s="43"/>
      <c r="I42" s="42"/>
    </row>
    <row r="43" spans="2:9" ht="15.75" x14ac:dyDescent="0.25">
      <c r="B43" s="41" t="s">
        <v>30</v>
      </c>
      <c r="C43" s="41"/>
      <c r="D43" s="41"/>
      <c r="E43" s="45"/>
      <c r="F43" s="43" t="s">
        <v>31</v>
      </c>
      <c r="G43" s="46"/>
      <c r="H43" s="43"/>
      <c r="I43" s="42"/>
    </row>
    <row r="44" spans="2:9" ht="15.75" x14ac:dyDescent="0.25">
      <c r="B44" s="3"/>
      <c r="C44" s="3"/>
      <c r="D44" s="3"/>
      <c r="E44" s="9"/>
      <c r="F44" s="7"/>
      <c r="H44" s="7"/>
      <c r="I44" s="2"/>
    </row>
    <row r="45" spans="2:9" ht="45.75" customHeight="1" x14ac:dyDescent="0.25">
      <c r="B45" s="126" t="s">
        <v>32</v>
      </c>
      <c r="C45" s="126"/>
      <c r="D45" s="126"/>
      <c r="E45" s="126"/>
      <c r="F45" s="126"/>
      <c r="G45" s="126"/>
      <c r="H45" s="126"/>
      <c r="I45" s="126"/>
    </row>
    <row r="46" spans="2:9" ht="15.75" x14ac:dyDescent="0.25">
      <c r="B46" s="41" t="s">
        <v>33</v>
      </c>
      <c r="C46" s="41"/>
      <c r="D46" s="41"/>
      <c r="E46" s="47" t="s">
        <v>34</v>
      </c>
      <c r="F46" s="48">
        <f>MIN('Gwariant Dyddiol'!B9:B314)</f>
        <v>0</v>
      </c>
      <c r="G46" s="76" t="s">
        <v>35</v>
      </c>
      <c r="H46" s="48">
        <f>MAX('Gwariant Dyddiol'!B9:B314)</f>
        <v>0</v>
      </c>
      <c r="I46" s="42"/>
    </row>
    <row r="47" spans="2:9" ht="15.75" x14ac:dyDescent="0.25">
      <c r="B47" s="41"/>
      <c r="C47" s="41"/>
      <c r="D47" s="41"/>
      <c r="E47" s="47"/>
      <c r="F47" s="49"/>
      <c r="G47" s="42"/>
      <c r="H47" s="49"/>
      <c r="I47" s="42"/>
    </row>
    <row r="48" spans="2:9" ht="15.75" x14ac:dyDescent="0.25">
      <c r="B48" s="41" t="s">
        <v>36</v>
      </c>
      <c r="C48" s="41"/>
      <c r="D48" s="41"/>
      <c r="E48" s="47"/>
      <c r="F48" s="50">
        <f>COUNTA('Gwariant Dyddiol'!B9:B314)</f>
        <v>0</v>
      </c>
      <c r="G48" s="43" t="s">
        <v>31</v>
      </c>
      <c r="H48" s="51"/>
      <c r="I48" s="42"/>
    </row>
    <row r="49" spans="2:12" ht="15.75" x14ac:dyDescent="0.25">
      <c r="B49" s="3"/>
      <c r="C49" s="3"/>
      <c r="D49" s="3"/>
      <c r="E49" s="4"/>
      <c r="F49" s="10"/>
      <c r="G49" s="4"/>
      <c r="H49" s="23"/>
      <c r="I49" s="2"/>
    </row>
    <row r="50" spans="2:12" ht="40.5" customHeight="1" x14ac:dyDescent="0.25">
      <c r="B50" s="126" t="s">
        <v>37</v>
      </c>
      <c r="C50" s="126"/>
      <c r="D50" s="126"/>
      <c r="E50" s="126"/>
      <c r="F50" s="126"/>
      <c r="G50" s="126"/>
      <c r="H50" s="126"/>
      <c r="I50" s="126"/>
      <c r="J50" s="32"/>
      <c r="K50" s="32"/>
      <c r="L50" s="32"/>
    </row>
    <row r="51" spans="2:12" x14ac:dyDescent="0.2">
      <c r="B51" s="2"/>
      <c r="C51" s="2"/>
      <c r="D51" s="2"/>
      <c r="E51" s="2"/>
      <c r="F51" s="2"/>
      <c r="G51" s="2"/>
      <c r="H51" s="2"/>
      <c r="I51" s="2"/>
    </row>
    <row r="52" spans="2:12" ht="15.75" x14ac:dyDescent="0.25">
      <c r="B52" s="41" t="s">
        <v>38</v>
      </c>
      <c r="C52" s="41"/>
      <c r="D52" s="41"/>
      <c r="E52" s="41"/>
      <c r="F52" s="52">
        <f>'Gwariant Dyddiol'!R4</f>
        <v>0</v>
      </c>
      <c r="G52" s="53"/>
      <c r="H52" s="54"/>
      <c r="I52" s="42"/>
    </row>
    <row r="53" spans="2:12" ht="15.75" thickBot="1" x14ac:dyDescent="0.25">
      <c r="B53" s="42"/>
      <c r="C53" s="42"/>
      <c r="D53" s="42"/>
      <c r="E53" s="42"/>
      <c r="F53" s="42"/>
      <c r="G53" s="42"/>
      <c r="H53" s="42"/>
      <c r="I53" s="42"/>
    </row>
    <row r="54" spans="2:12" x14ac:dyDescent="0.2">
      <c r="B54" s="111" t="s">
        <v>39</v>
      </c>
      <c r="C54" s="112"/>
      <c r="D54" s="112"/>
      <c r="E54" s="112"/>
      <c r="F54" s="112"/>
      <c r="G54" s="112"/>
      <c r="H54" s="112"/>
      <c r="I54" s="113"/>
    </row>
    <row r="55" spans="2:12" x14ac:dyDescent="0.2">
      <c r="B55" s="114"/>
      <c r="C55" s="115"/>
      <c r="D55" s="115"/>
      <c r="E55" s="115"/>
      <c r="F55" s="115"/>
      <c r="G55" s="115"/>
      <c r="H55" s="115"/>
      <c r="I55" s="116"/>
    </row>
    <row r="56" spans="2:12" x14ac:dyDescent="0.2">
      <c r="B56" s="114"/>
      <c r="C56" s="115"/>
      <c r="D56" s="115"/>
      <c r="E56" s="115"/>
      <c r="F56" s="115"/>
      <c r="G56" s="115"/>
      <c r="H56" s="115"/>
      <c r="I56" s="116"/>
    </row>
    <row r="57" spans="2:12" x14ac:dyDescent="0.2">
      <c r="B57" s="114"/>
      <c r="C57" s="115"/>
      <c r="D57" s="115"/>
      <c r="E57" s="115"/>
      <c r="F57" s="115"/>
      <c r="G57" s="115"/>
      <c r="H57" s="115"/>
      <c r="I57" s="116"/>
    </row>
    <row r="58" spans="2:12" x14ac:dyDescent="0.2">
      <c r="B58" s="114"/>
      <c r="C58" s="115"/>
      <c r="D58" s="115"/>
      <c r="E58" s="115"/>
      <c r="F58" s="115"/>
      <c r="G58" s="115"/>
      <c r="H58" s="115"/>
      <c r="I58" s="116"/>
    </row>
    <row r="59" spans="2:12" ht="117.75" customHeight="1" thickBot="1" x14ac:dyDescent="0.25">
      <c r="B59" s="117"/>
      <c r="C59" s="118"/>
      <c r="D59" s="118"/>
      <c r="E59" s="118"/>
      <c r="F59" s="118"/>
      <c r="G59" s="118"/>
      <c r="H59" s="118"/>
      <c r="I59" s="119"/>
    </row>
    <row r="60" spans="2:12" ht="14.25" customHeight="1" x14ac:dyDescent="0.2">
      <c r="B60" s="11"/>
      <c r="C60" s="5"/>
      <c r="D60" s="24"/>
      <c r="E60" s="11"/>
      <c r="F60" s="25"/>
      <c r="G60" s="25"/>
      <c r="H60" s="25"/>
      <c r="I60" s="25"/>
    </row>
    <row r="61" spans="2:12" ht="31.9" customHeight="1" x14ac:dyDescent="0.2">
      <c r="B61" s="103" t="s">
        <v>40</v>
      </c>
      <c r="C61" s="103"/>
      <c r="D61" s="103"/>
      <c r="E61" s="103"/>
      <c r="F61" s="103"/>
      <c r="G61" s="103"/>
      <c r="H61" s="103"/>
      <c r="I61" s="103"/>
    </row>
    <row r="62" spans="2:12" ht="12.75" customHeight="1" thickBot="1" x14ac:dyDescent="0.25">
      <c r="B62" s="11"/>
      <c r="C62" s="5"/>
      <c r="D62" s="27"/>
      <c r="E62" s="11"/>
      <c r="F62" s="11"/>
      <c r="G62" s="11"/>
      <c r="H62" s="11"/>
      <c r="I62" s="11"/>
    </row>
    <row r="63" spans="2:12" ht="36" customHeight="1" x14ac:dyDescent="0.2">
      <c r="B63" s="108" t="s">
        <v>41</v>
      </c>
      <c r="C63" s="109"/>
      <c r="D63" s="109"/>
      <c r="E63" s="109"/>
      <c r="F63" s="109"/>
      <c r="G63" s="109"/>
      <c r="H63" s="109"/>
      <c r="I63" s="110"/>
    </row>
    <row r="64" spans="2:12" ht="55.5" customHeight="1" x14ac:dyDescent="0.2">
      <c r="B64" s="120" t="s">
        <v>42</v>
      </c>
      <c r="C64" s="121"/>
      <c r="D64" s="121"/>
      <c r="E64" s="121"/>
      <c r="F64" s="121"/>
      <c r="G64" s="121"/>
      <c r="H64" s="121"/>
      <c r="I64" s="122"/>
    </row>
    <row r="65" spans="2:9" ht="15.75" hidden="1" customHeight="1" x14ac:dyDescent="0.2">
      <c r="B65" s="120"/>
      <c r="C65" s="121"/>
      <c r="D65" s="121"/>
      <c r="E65" s="121"/>
      <c r="F65" s="121"/>
      <c r="G65" s="121"/>
      <c r="H65" s="121"/>
      <c r="I65" s="122"/>
    </row>
    <row r="66" spans="2:9" ht="15" customHeight="1" thickBot="1" x14ac:dyDescent="0.25">
      <c r="B66" s="123"/>
      <c r="C66" s="124"/>
      <c r="D66" s="124"/>
      <c r="E66" s="124"/>
      <c r="F66" s="124"/>
      <c r="G66" s="124"/>
      <c r="H66" s="124"/>
      <c r="I66" s="125"/>
    </row>
    <row r="67" spans="2:9" x14ac:dyDescent="0.2">
      <c r="B67" s="2"/>
      <c r="C67" s="2"/>
      <c r="D67" s="28"/>
      <c r="E67" s="2"/>
      <c r="F67" s="2"/>
      <c r="G67" s="2"/>
      <c r="H67" s="2"/>
      <c r="I67" s="2"/>
    </row>
    <row r="68" spans="2:9" x14ac:dyDescent="0.2">
      <c r="B68" s="2"/>
      <c r="C68" s="2"/>
      <c r="D68" s="2"/>
      <c r="E68" s="2"/>
      <c r="F68" s="2"/>
      <c r="G68" s="2"/>
      <c r="H68" s="2"/>
      <c r="I68" s="2"/>
    </row>
    <row r="69" spans="2:9" ht="15.75" x14ac:dyDescent="0.25">
      <c r="B69" s="106"/>
      <c r="C69" s="107"/>
      <c r="D69" s="107"/>
    </row>
    <row r="70" spans="2:9" ht="8.4499999999999993" customHeight="1" x14ac:dyDescent="0.25">
      <c r="B70" s="3"/>
      <c r="C70" s="2"/>
      <c r="D70" s="2"/>
    </row>
    <row r="71" spans="2:9" ht="15.75" x14ac:dyDescent="0.25">
      <c r="B71" s="106"/>
      <c r="C71" s="107"/>
      <c r="D71" s="107"/>
    </row>
    <row r="72" spans="2:9" ht="9" customHeight="1" x14ac:dyDescent="0.25">
      <c r="B72" s="3"/>
      <c r="C72" s="2"/>
      <c r="D72" s="2"/>
    </row>
    <row r="73" spans="2:9" ht="15.75" x14ac:dyDescent="0.25">
      <c r="B73" s="106"/>
      <c r="C73" s="107"/>
      <c r="D73" s="107"/>
    </row>
  </sheetData>
  <sheetProtection algorithmName="SHA-512" hashValue="g7Lvwl+zPbKOKcgpwoUnKoQ8QdluBwVNfUcSbT25kOwU85EegiBzkKUfSUJEmRobvkwEzmzaqWQdUIWI+UggdQ==" saltValue="Fq2+KjiyWenzEte/UNvy+g==" spinCount="100000" sheet="1"/>
  <mergeCells count="25">
    <mergeCell ref="H7:I8"/>
    <mergeCell ref="L9:M10"/>
    <mergeCell ref="H9:I10"/>
    <mergeCell ref="E26:I26"/>
    <mergeCell ref="E27:I27"/>
    <mergeCell ref="E25:I25"/>
    <mergeCell ref="E29:I29"/>
    <mergeCell ref="B14:I14"/>
    <mergeCell ref="L16:P22"/>
    <mergeCell ref="B16:I24"/>
    <mergeCell ref="E31:I31"/>
    <mergeCell ref="E39:I39"/>
    <mergeCell ref="E37:I37"/>
    <mergeCell ref="E33:I33"/>
    <mergeCell ref="E35:I35"/>
    <mergeCell ref="B45:I45"/>
    <mergeCell ref="B61:I61"/>
    <mergeCell ref="E41:I41"/>
    <mergeCell ref="B73:D73"/>
    <mergeCell ref="B63:I63"/>
    <mergeCell ref="B54:I59"/>
    <mergeCell ref="B69:D69"/>
    <mergeCell ref="B64:I66"/>
    <mergeCell ref="B50:I50"/>
    <mergeCell ref="B71:D71"/>
  </mergeCells>
  <phoneticPr fontId="1" type="noConversion"/>
  <conditionalFormatting sqref="F46">
    <cfRule type="cellIs" dxfId="7" priority="3" stopIfTrue="1" operator="greaterThan">
      <formula>0</formula>
    </cfRule>
    <cfRule type="cellIs" dxfId="6" priority="4" stopIfTrue="1" operator="greaterThan">
      <formula>"00/01/00"</formula>
    </cfRule>
    <cfRule type="cellIs" dxfId="5" priority="5" stopIfTrue="1" operator="equal">
      <formula>"00/01/00"</formula>
    </cfRule>
    <cfRule type="cellIs" dxfId="4" priority="6" stopIfTrue="1" operator="equal">
      <formula>"00/01/00"</formula>
    </cfRule>
    <cfRule type="cellIs" priority="7" stopIfTrue="1" operator="equal">
      <formula>0</formula>
    </cfRule>
    <cfRule type="cellIs" dxfId="3" priority="8" stopIfTrue="1" operator="equal">
      <formula>"00/01/00"</formula>
    </cfRule>
  </conditionalFormatting>
  <conditionalFormatting sqref="H46 F48:F49">
    <cfRule type="cellIs" dxfId="2" priority="2" stopIfTrue="1" operator="greaterThan">
      <formula>0</formula>
    </cfRule>
  </conditionalFormatting>
  <hyperlinks>
    <hyperlink ref="B14" r:id="rId1" xr:uid="{00000000-0004-0000-0100-000000000000}"/>
    <hyperlink ref="B14:I14" r:id="rId2" display="Lawrlwythwch a darllen y nodiadau Cynllun Teithio  yn drylwyr cyn ceisio llenwi'r ffurflen hon." xr:uid="{00000000-0004-0000-0100-000001000000}"/>
  </hyperlinks>
  <pageMargins left="0.24" right="0.19" top="0.41" bottom="0.36" header="0.26" footer="0.25"/>
  <pageSetup paperSize="9" scale="81" orientation="portrait"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7AB64"/>
  </sheetPr>
  <dimension ref="A1:R369"/>
  <sheetViews>
    <sheetView showGridLines="0" zoomScaleNormal="100" workbookViewId="0">
      <pane xSplit="1" ySplit="8" topLeftCell="B305" activePane="bottomRight" state="frozen"/>
      <selection pane="topRight" activeCell="L45" sqref="L45"/>
      <selection pane="bottomLeft" activeCell="L45" sqref="L45"/>
      <selection pane="bottomRight" activeCell="D312" sqref="D312"/>
    </sheetView>
  </sheetViews>
  <sheetFormatPr defaultRowHeight="12.75" x14ac:dyDescent="0.2"/>
  <cols>
    <col min="1" max="1" width="3.28515625" customWidth="1"/>
    <col min="2" max="2" width="10.5703125" customWidth="1"/>
    <col min="3" max="3" width="38.140625" customWidth="1"/>
    <col min="4" max="4" width="8.85546875" customWidth="1"/>
    <col min="5" max="5" width="8.140625" customWidth="1"/>
    <col min="6" max="6" width="10.140625" customWidth="1"/>
    <col min="7" max="7" width="9.7109375" customWidth="1"/>
    <col min="8" max="9" width="7.7109375" customWidth="1"/>
    <col min="10" max="10" width="16.28515625" bestFit="1" customWidth="1"/>
    <col min="11" max="11" width="20.85546875" customWidth="1"/>
    <col min="12" max="12" width="13.5703125" customWidth="1"/>
    <col min="13" max="16" width="10.42578125" customWidth="1"/>
    <col min="17" max="17" width="13.28515625" customWidth="1"/>
    <col min="18" max="18" width="11.85546875" customWidth="1"/>
  </cols>
  <sheetData>
    <row r="1" spans="1:18" ht="6.75" customHeight="1" x14ac:dyDescent="0.2">
      <c r="B1" s="1"/>
      <c r="C1" s="1"/>
      <c r="D1" s="1"/>
      <c r="E1" s="1"/>
      <c r="F1" s="1"/>
      <c r="G1" s="1"/>
      <c r="H1" s="1"/>
      <c r="I1" s="157"/>
      <c r="J1" s="157"/>
      <c r="K1" s="1"/>
      <c r="L1" s="1"/>
      <c r="M1" s="1"/>
      <c r="N1" s="1"/>
      <c r="O1" s="1"/>
      <c r="P1" s="1"/>
      <c r="Q1" s="1"/>
      <c r="R1" s="1"/>
    </row>
    <row r="2" spans="1:18" ht="15" customHeight="1" x14ac:dyDescent="0.2">
      <c r="B2" s="1"/>
      <c r="C2" s="1"/>
      <c r="D2" s="1"/>
      <c r="E2" s="1"/>
      <c r="F2" s="1"/>
      <c r="G2" s="1"/>
      <c r="H2" s="1"/>
      <c r="I2" s="1"/>
      <c r="J2" s="1"/>
      <c r="K2" s="1"/>
      <c r="L2" s="1"/>
      <c r="M2" s="1"/>
      <c r="N2" s="1"/>
      <c r="O2" s="1"/>
      <c r="P2" s="1"/>
      <c r="Q2" s="1"/>
      <c r="R2" s="1"/>
    </row>
    <row r="3" spans="1:18" ht="45.75" customHeight="1" x14ac:dyDescent="0.2">
      <c r="B3" s="158" t="s">
        <v>43</v>
      </c>
      <c r="C3" s="158"/>
      <c r="D3" s="8"/>
      <c r="E3" s="159"/>
      <c r="F3" s="159"/>
      <c r="G3" s="159"/>
      <c r="H3" s="159"/>
      <c r="I3" s="1"/>
      <c r="J3" s="55" t="s">
        <v>44</v>
      </c>
      <c r="K3" s="1"/>
      <c r="L3" s="159"/>
      <c r="M3" s="160"/>
      <c r="N3" s="26"/>
      <c r="O3" s="26"/>
      <c r="P3" s="26"/>
      <c r="Q3" s="1"/>
      <c r="R3" s="1"/>
    </row>
    <row r="4" spans="1:18" ht="45.75" customHeight="1" x14ac:dyDescent="0.25">
      <c r="B4" s="158" t="s">
        <v>45</v>
      </c>
      <c r="C4" s="158"/>
      <c r="D4" s="8"/>
      <c r="E4" s="161"/>
      <c r="F4" s="161"/>
      <c r="G4" s="161"/>
      <c r="H4" s="161"/>
      <c r="I4" s="1"/>
      <c r="J4" s="55" t="s">
        <v>44</v>
      </c>
      <c r="K4" s="1"/>
      <c r="L4" s="159"/>
      <c r="M4" s="160"/>
      <c r="N4" s="26"/>
      <c r="O4" s="26"/>
      <c r="P4" s="26"/>
      <c r="Q4" s="74" t="s">
        <v>46</v>
      </c>
      <c r="R4" s="75">
        <f>SUM(R9:R314)</f>
        <v>0</v>
      </c>
    </row>
    <row r="5" spans="1:18" ht="26.25" customHeight="1" thickBot="1" x14ac:dyDescent="0.25">
      <c r="B5" s="1"/>
      <c r="C5" s="1"/>
      <c r="D5" s="1"/>
      <c r="E5" s="1"/>
      <c r="F5" s="1"/>
      <c r="G5" s="1"/>
      <c r="H5" s="1"/>
      <c r="I5" s="1"/>
      <c r="J5" s="1"/>
      <c r="K5" s="1"/>
      <c r="L5" s="1"/>
      <c r="M5" s="1"/>
      <c r="N5" s="1"/>
      <c r="O5" s="1"/>
      <c r="P5" s="1"/>
      <c r="Q5" s="1"/>
      <c r="R5" s="1"/>
    </row>
    <row r="6" spans="1:18" ht="27" customHeight="1" thickBot="1" x14ac:dyDescent="0.25">
      <c r="A6" s="55"/>
      <c r="B6" s="138" t="s">
        <v>47</v>
      </c>
      <c r="C6" s="139"/>
      <c r="D6" s="139"/>
      <c r="E6" s="139"/>
      <c r="F6" s="139"/>
      <c r="G6" s="139"/>
      <c r="H6" s="139"/>
      <c r="I6" s="139"/>
      <c r="J6" s="139"/>
      <c r="K6" s="139"/>
      <c r="L6" s="139"/>
      <c r="M6" s="139"/>
      <c r="N6" s="139"/>
      <c r="O6" s="139"/>
      <c r="P6" s="139"/>
      <c r="Q6" s="139"/>
      <c r="R6" s="140"/>
    </row>
    <row r="7" spans="1:18" ht="19.5" customHeight="1" thickBot="1" x14ac:dyDescent="0.25">
      <c r="A7" s="55"/>
      <c r="B7" s="141" t="s">
        <v>112</v>
      </c>
      <c r="C7" s="143" t="s">
        <v>48</v>
      </c>
      <c r="D7" s="144"/>
      <c r="E7" s="144"/>
      <c r="F7" s="144"/>
      <c r="G7" s="145"/>
      <c r="H7" s="146" t="s">
        <v>49</v>
      </c>
      <c r="I7" s="147"/>
      <c r="J7" s="143" t="s">
        <v>50</v>
      </c>
      <c r="K7" s="150"/>
      <c r="L7" s="151" t="s">
        <v>51</v>
      </c>
      <c r="M7" s="153" t="s">
        <v>52</v>
      </c>
      <c r="N7" s="154"/>
      <c r="O7" s="153" t="s">
        <v>53</v>
      </c>
      <c r="P7" s="154"/>
      <c r="Q7" s="151" t="s">
        <v>54</v>
      </c>
      <c r="R7" s="155" t="s">
        <v>55</v>
      </c>
    </row>
    <row r="8" spans="1:18" ht="34.5" thickBot="1" x14ac:dyDescent="0.25">
      <c r="A8" s="55"/>
      <c r="B8" s="142"/>
      <c r="C8" s="65" t="s">
        <v>56</v>
      </c>
      <c r="D8" s="66" t="s">
        <v>57</v>
      </c>
      <c r="E8" s="67" t="s">
        <v>58</v>
      </c>
      <c r="F8" s="68" t="s">
        <v>59</v>
      </c>
      <c r="G8" s="69" t="s">
        <v>60</v>
      </c>
      <c r="H8" s="148"/>
      <c r="I8" s="149"/>
      <c r="J8" s="70" t="s">
        <v>61</v>
      </c>
      <c r="K8" s="71" t="s">
        <v>62</v>
      </c>
      <c r="L8" s="152"/>
      <c r="M8" s="72" t="s">
        <v>63</v>
      </c>
      <c r="N8" s="72" t="s">
        <v>64</v>
      </c>
      <c r="O8" s="72" t="s">
        <v>63</v>
      </c>
      <c r="P8" s="72" t="s">
        <v>64</v>
      </c>
      <c r="Q8" s="152"/>
      <c r="R8" s="156"/>
    </row>
    <row r="9" spans="1:18" ht="12.75" customHeight="1" x14ac:dyDescent="0.2">
      <c r="A9" s="193">
        <v>1</v>
      </c>
      <c r="B9" s="175"/>
      <c r="C9" s="99" t="s">
        <v>65</v>
      </c>
      <c r="D9" s="100"/>
      <c r="E9" s="96">
        <v>0.45</v>
      </c>
      <c r="F9" s="95">
        <f t="shared" ref="F9:F65" si="0">SUM(D9*E9)</f>
        <v>0</v>
      </c>
      <c r="G9" s="178"/>
      <c r="H9" s="181"/>
      <c r="I9" s="182"/>
      <c r="J9" s="187">
        <f>SUM(F9+F10+F11+G9+G10+G11+H9)</f>
        <v>0</v>
      </c>
      <c r="K9" s="190">
        <f>IF(J9&lt;=75,J9,75)</f>
        <v>0</v>
      </c>
      <c r="L9" s="168"/>
      <c r="M9" s="162"/>
      <c r="N9" s="165">
        <f>M9*0.05</f>
        <v>0</v>
      </c>
      <c r="O9" s="162"/>
      <c r="P9" s="165">
        <f>O9*0.05</f>
        <v>0</v>
      </c>
      <c r="Q9" s="168"/>
      <c r="R9" s="171">
        <f>SUM(K9+L9+N9+P9+Q9)</f>
        <v>0</v>
      </c>
    </row>
    <row r="10" spans="1:18" ht="12.75" customHeight="1" x14ac:dyDescent="0.2">
      <c r="A10" s="174"/>
      <c r="B10" s="176"/>
      <c r="C10" s="94" t="s">
        <v>66</v>
      </c>
      <c r="D10" s="101"/>
      <c r="E10" s="93">
        <v>0.24</v>
      </c>
      <c r="F10" s="92">
        <f t="shared" si="0"/>
        <v>0</v>
      </c>
      <c r="G10" s="179"/>
      <c r="H10" s="183"/>
      <c r="I10" s="184"/>
      <c r="J10" s="188"/>
      <c r="K10" s="191"/>
      <c r="L10" s="169"/>
      <c r="M10" s="163"/>
      <c r="N10" s="166"/>
      <c r="O10" s="163"/>
      <c r="P10" s="166"/>
      <c r="Q10" s="169"/>
      <c r="R10" s="172"/>
    </row>
    <row r="11" spans="1:18" ht="12.75" customHeight="1" thickBot="1" x14ac:dyDescent="0.25">
      <c r="A11" s="77"/>
      <c r="B11" s="177"/>
      <c r="C11" s="91" t="s">
        <v>67</v>
      </c>
      <c r="D11" s="102"/>
      <c r="E11" s="90">
        <v>0.2</v>
      </c>
      <c r="F11" s="89">
        <f t="shared" si="0"/>
        <v>0</v>
      </c>
      <c r="G11" s="180"/>
      <c r="H11" s="185"/>
      <c r="I11" s="186"/>
      <c r="J11" s="189"/>
      <c r="K11" s="192"/>
      <c r="L11" s="170"/>
      <c r="M11" s="164"/>
      <c r="N11" s="167"/>
      <c r="O11" s="164"/>
      <c r="P11" s="167"/>
      <c r="Q11" s="170"/>
      <c r="R11" s="173"/>
    </row>
    <row r="12" spans="1:18" ht="12.75" customHeight="1" x14ac:dyDescent="0.2">
      <c r="A12" s="174">
        <v>2</v>
      </c>
      <c r="B12" s="175"/>
      <c r="C12" s="97" t="s">
        <v>65</v>
      </c>
      <c r="D12" s="100"/>
      <c r="E12" s="96">
        <v>0.45</v>
      </c>
      <c r="F12" s="95">
        <f t="shared" si="0"/>
        <v>0</v>
      </c>
      <c r="G12" s="178"/>
      <c r="H12" s="181"/>
      <c r="I12" s="182"/>
      <c r="J12" s="187">
        <f>SUM(F12+F13+F14+G12+G13+G14+H12)</f>
        <v>0</v>
      </c>
      <c r="K12" s="190">
        <f>IF(J12&lt;=75,J12,75)</f>
        <v>0</v>
      </c>
      <c r="L12" s="168"/>
      <c r="M12" s="162"/>
      <c r="N12" s="165">
        <f>M12*0.05</f>
        <v>0</v>
      </c>
      <c r="O12" s="162"/>
      <c r="P12" s="165">
        <f>O12*0.05</f>
        <v>0</v>
      </c>
      <c r="Q12" s="168"/>
      <c r="R12" s="171">
        <f>SUM(K12+L12+N12+P12+Q12)</f>
        <v>0</v>
      </c>
    </row>
    <row r="13" spans="1:18" ht="12.75" customHeight="1" x14ac:dyDescent="0.2">
      <c r="A13" s="174"/>
      <c r="B13" s="176"/>
      <c r="C13" s="94" t="s">
        <v>66</v>
      </c>
      <c r="D13" s="101"/>
      <c r="E13" s="93">
        <v>0.24</v>
      </c>
      <c r="F13" s="92">
        <f t="shared" si="0"/>
        <v>0</v>
      </c>
      <c r="G13" s="179"/>
      <c r="H13" s="183"/>
      <c r="I13" s="184"/>
      <c r="J13" s="188"/>
      <c r="K13" s="191"/>
      <c r="L13" s="169"/>
      <c r="M13" s="163"/>
      <c r="N13" s="166"/>
      <c r="O13" s="163"/>
      <c r="P13" s="166"/>
      <c r="Q13" s="169"/>
      <c r="R13" s="172"/>
    </row>
    <row r="14" spans="1:18" ht="12.75" customHeight="1" thickBot="1" x14ac:dyDescent="0.25">
      <c r="A14" s="77"/>
      <c r="B14" s="177"/>
      <c r="C14" s="91" t="s">
        <v>67</v>
      </c>
      <c r="D14" s="102"/>
      <c r="E14" s="90">
        <v>0.2</v>
      </c>
      <c r="F14" s="89">
        <f t="shared" si="0"/>
        <v>0</v>
      </c>
      <c r="G14" s="180"/>
      <c r="H14" s="185"/>
      <c r="I14" s="186"/>
      <c r="J14" s="189"/>
      <c r="K14" s="192"/>
      <c r="L14" s="170"/>
      <c r="M14" s="164"/>
      <c r="N14" s="167"/>
      <c r="O14" s="164"/>
      <c r="P14" s="167"/>
      <c r="Q14" s="170"/>
      <c r="R14" s="173"/>
    </row>
    <row r="15" spans="1:18" ht="12.75" customHeight="1" x14ac:dyDescent="0.2">
      <c r="A15" s="174">
        <v>3</v>
      </c>
      <c r="B15" s="175"/>
      <c r="C15" s="97" t="s">
        <v>65</v>
      </c>
      <c r="D15" s="56"/>
      <c r="E15" s="96">
        <v>0.45</v>
      </c>
      <c r="F15" s="95">
        <f t="shared" si="0"/>
        <v>0</v>
      </c>
      <c r="G15" s="178"/>
      <c r="H15" s="181"/>
      <c r="I15" s="182"/>
      <c r="J15" s="187">
        <f>SUM(F15+F16+F17+G15+G16+G17+H15)</f>
        <v>0</v>
      </c>
      <c r="K15" s="190">
        <f>IF(J15&lt;=75,J15,75)</f>
        <v>0</v>
      </c>
      <c r="L15" s="168"/>
      <c r="M15" s="162"/>
      <c r="N15" s="165">
        <f>M15*0.05</f>
        <v>0</v>
      </c>
      <c r="O15" s="162"/>
      <c r="P15" s="165">
        <f>O15*0.05</f>
        <v>0</v>
      </c>
      <c r="Q15" s="168"/>
      <c r="R15" s="171">
        <f>SUM(K15+L15+N15+P15+Q15)</f>
        <v>0</v>
      </c>
    </row>
    <row r="16" spans="1:18" ht="12.75" customHeight="1" x14ac:dyDescent="0.2">
      <c r="A16" s="174"/>
      <c r="B16" s="176"/>
      <c r="C16" s="94" t="s">
        <v>66</v>
      </c>
      <c r="D16" s="101"/>
      <c r="E16" s="93">
        <v>0.24</v>
      </c>
      <c r="F16" s="92">
        <f t="shared" si="0"/>
        <v>0</v>
      </c>
      <c r="G16" s="179"/>
      <c r="H16" s="183"/>
      <c r="I16" s="184"/>
      <c r="J16" s="188"/>
      <c r="K16" s="191"/>
      <c r="L16" s="169"/>
      <c r="M16" s="163"/>
      <c r="N16" s="166"/>
      <c r="O16" s="163"/>
      <c r="P16" s="166"/>
      <c r="Q16" s="169"/>
      <c r="R16" s="172"/>
    </row>
    <row r="17" spans="1:18" ht="12.75" customHeight="1" thickBot="1" x14ac:dyDescent="0.25">
      <c r="A17" s="174"/>
      <c r="B17" s="177"/>
      <c r="C17" s="91" t="s">
        <v>67</v>
      </c>
      <c r="D17" s="58"/>
      <c r="E17" s="90">
        <v>0.2</v>
      </c>
      <c r="F17" s="89">
        <f t="shared" si="0"/>
        <v>0</v>
      </c>
      <c r="G17" s="180"/>
      <c r="H17" s="185"/>
      <c r="I17" s="186"/>
      <c r="J17" s="189"/>
      <c r="K17" s="192"/>
      <c r="L17" s="170"/>
      <c r="M17" s="164"/>
      <c r="N17" s="167"/>
      <c r="O17" s="164"/>
      <c r="P17" s="167"/>
      <c r="Q17" s="170"/>
      <c r="R17" s="173"/>
    </row>
    <row r="18" spans="1:18" ht="12.75" customHeight="1" x14ac:dyDescent="0.2">
      <c r="A18" s="174">
        <v>4</v>
      </c>
      <c r="B18" s="175"/>
      <c r="C18" s="97" t="s">
        <v>65</v>
      </c>
      <c r="D18" s="56"/>
      <c r="E18" s="96">
        <v>0.45</v>
      </c>
      <c r="F18" s="95">
        <f t="shared" si="0"/>
        <v>0</v>
      </c>
      <c r="G18" s="178"/>
      <c r="H18" s="181"/>
      <c r="I18" s="182"/>
      <c r="J18" s="187">
        <f>SUM(F18+F19+F20+G18+G19+G20+H18)</f>
        <v>0</v>
      </c>
      <c r="K18" s="190">
        <f>IF(J18&lt;=75,J18,75)</f>
        <v>0</v>
      </c>
      <c r="L18" s="168"/>
      <c r="M18" s="162"/>
      <c r="N18" s="165">
        <f>M18*0.05</f>
        <v>0</v>
      </c>
      <c r="O18" s="162"/>
      <c r="P18" s="165">
        <f>O18*0.05</f>
        <v>0</v>
      </c>
      <c r="Q18" s="168"/>
      <c r="R18" s="171">
        <f>SUM(K18+L18+N18+P18+Q18)</f>
        <v>0</v>
      </c>
    </row>
    <row r="19" spans="1:18" ht="12.75" customHeight="1" x14ac:dyDescent="0.2">
      <c r="A19" s="174"/>
      <c r="B19" s="176"/>
      <c r="C19" s="94" t="s">
        <v>66</v>
      </c>
      <c r="D19" s="101"/>
      <c r="E19" s="93">
        <v>0.24</v>
      </c>
      <c r="F19" s="92">
        <f t="shared" si="0"/>
        <v>0</v>
      </c>
      <c r="G19" s="179"/>
      <c r="H19" s="183"/>
      <c r="I19" s="184"/>
      <c r="J19" s="188"/>
      <c r="K19" s="191"/>
      <c r="L19" s="169"/>
      <c r="M19" s="163"/>
      <c r="N19" s="166"/>
      <c r="O19" s="163"/>
      <c r="P19" s="166"/>
      <c r="Q19" s="169"/>
      <c r="R19" s="172"/>
    </row>
    <row r="20" spans="1:18" ht="12.75" customHeight="1" thickBot="1" x14ac:dyDescent="0.25">
      <c r="A20" s="77"/>
      <c r="B20" s="177"/>
      <c r="C20" s="91" t="s">
        <v>67</v>
      </c>
      <c r="D20" s="58"/>
      <c r="E20" s="90">
        <v>0.2</v>
      </c>
      <c r="F20" s="89">
        <f t="shared" si="0"/>
        <v>0</v>
      </c>
      <c r="G20" s="180"/>
      <c r="H20" s="185"/>
      <c r="I20" s="186"/>
      <c r="J20" s="189"/>
      <c r="K20" s="192"/>
      <c r="L20" s="170"/>
      <c r="M20" s="164"/>
      <c r="N20" s="167"/>
      <c r="O20" s="164"/>
      <c r="P20" s="167"/>
      <c r="Q20" s="170"/>
      <c r="R20" s="173"/>
    </row>
    <row r="21" spans="1:18" ht="12.75" customHeight="1" x14ac:dyDescent="0.2">
      <c r="A21" s="174">
        <v>5</v>
      </c>
      <c r="B21" s="175"/>
      <c r="C21" s="97" t="s">
        <v>65</v>
      </c>
      <c r="D21" s="56"/>
      <c r="E21" s="96">
        <v>0.45</v>
      </c>
      <c r="F21" s="95">
        <f t="shared" si="0"/>
        <v>0</v>
      </c>
      <c r="G21" s="178"/>
      <c r="H21" s="181"/>
      <c r="I21" s="182"/>
      <c r="J21" s="187">
        <f>SUM(F21+F22+F23+G21+G22+G23+H21)</f>
        <v>0</v>
      </c>
      <c r="K21" s="190">
        <f>IF(J21&lt;=75,J21,75)</f>
        <v>0</v>
      </c>
      <c r="L21" s="168"/>
      <c r="M21" s="162"/>
      <c r="N21" s="165">
        <f>M21*0.05</f>
        <v>0</v>
      </c>
      <c r="O21" s="162"/>
      <c r="P21" s="165">
        <f>O21*0.05</f>
        <v>0</v>
      </c>
      <c r="Q21" s="168"/>
      <c r="R21" s="171">
        <f>SUM(K21+L21+N21+P21+Q21)</f>
        <v>0</v>
      </c>
    </row>
    <row r="22" spans="1:18" ht="12.75" customHeight="1" x14ac:dyDescent="0.2">
      <c r="A22" s="174"/>
      <c r="B22" s="176"/>
      <c r="C22" s="94" t="s">
        <v>66</v>
      </c>
      <c r="D22" s="101"/>
      <c r="E22" s="93">
        <v>0.24</v>
      </c>
      <c r="F22" s="92">
        <f t="shared" si="0"/>
        <v>0</v>
      </c>
      <c r="G22" s="179"/>
      <c r="H22" s="183"/>
      <c r="I22" s="184"/>
      <c r="J22" s="188"/>
      <c r="K22" s="191"/>
      <c r="L22" s="169"/>
      <c r="M22" s="163"/>
      <c r="N22" s="166"/>
      <c r="O22" s="163"/>
      <c r="P22" s="166"/>
      <c r="Q22" s="169"/>
      <c r="R22" s="172"/>
    </row>
    <row r="23" spans="1:18" ht="12.75" customHeight="1" thickBot="1" x14ac:dyDescent="0.25">
      <c r="A23" s="77"/>
      <c r="B23" s="177"/>
      <c r="C23" s="91" t="s">
        <v>67</v>
      </c>
      <c r="D23" s="58"/>
      <c r="E23" s="90">
        <v>0.2</v>
      </c>
      <c r="F23" s="89">
        <f t="shared" si="0"/>
        <v>0</v>
      </c>
      <c r="G23" s="180"/>
      <c r="H23" s="185"/>
      <c r="I23" s="186"/>
      <c r="J23" s="189"/>
      <c r="K23" s="192"/>
      <c r="L23" s="170"/>
      <c r="M23" s="164"/>
      <c r="N23" s="167"/>
      <c r="O23" s="164"/>
      <c r="P23" s="167"/>
      <c r="Q23" s="170"/>
      <c r="R23" s="173"/>
    </row>
    <row r="24" spans="1:18" ht="12.75" customHeight="1" x14ac:dyDescent="0.2">
      <c r="A24" s="174">
        <v>6</v>
      </c>
      <c r="B24" s="175"/>
      <c r="C24" s="97" t="s">
        <v>65</v>
      </c>
      <c r="D24" s="56"/>
      <c r="E24" s="96">
        <v>0.45</v>
      </c>
      <c r="F24" s="95">
        <f t="shared" si="0"/>
        <v>0</v>
      </c>
      <c r="G24" s="178"/>
      <c r="H24" s="181"/>
      <c r="I24" s="182"/>
      <c r="J24" s="187">
        <f>SUM(F24+F25+F26+G24+G25+G26+H24)</f>
        <v>0</v>
      </c>
      <c r="K24" s="190">
        <f>IF(J24&lt;=75,J24,75)</f>
        <v>0</v>
      </c>
      <c r="L24" s="168"/>
      <c r="M24" s="162"/>
      <c r="N24" s="165">
        <f>M24*0.05</f>
        <v>0</v>
      </c>
      <c r="O24" s="162"/>
      <c r="P24" s="165">
        <f>O24*0.05</f>
        <v>0</v>
      </c>
      <c r="Q24" s="168"/>
      <c r="R24" s="171">
        <f>SUM(K24+L24+N24+P24+Q24)</f>
        <v>0</v>
      </c>
    </row>
    <row r="25" spans="1:18" ht="12.75" customHeight="1" x14ac:dyDescent="0.2">
      <c r="A25" s="174"/>
      <c r="B25" s="176"/>
      <c r="C25" s="94" t="s">
        <v>66</v>
      </c>
      <c r="D25" s="101"/>
      <c r="E25" s="93">
        <v>0.24</v>
      </c>
      <c r="F25" s="92">
        <f t="shared" si="0"/>
        <v>0</v>
      </c>
      <c r="G25" s="179"/>
      <c r="H25" s="183"/>
      <c r="I25" s="184"/>
      <c r="J25" s="188"/>
      <c r="K25" s="191"/>
      <c r="L25" s="169"/>
      <c r="M25" s="163"/>
      <c r="N25" s="166"/>
      <c r="O25" s="163"/>
      <c r="P25" s="166"/>
      <c r="Q25" s="169"/>
      <c r="R25" s="172"/>
    </row>
    <row r="26" spans="1:18" ht="12.75" customHeight="1" thickBot="1" x14ac:dyDescent="0.25">
      <c r="A26" s="77"/>
      <c r="B26" s="177"/>
      <c r="C26" s="91" t="s">
        <v>67</v>
      </c>
      <c r="D26" s="58"/>
      <c r="E26" s="90">
        <v>0.2</v>
      </c>
      <c r="F26" s="89">
        <f t="shared" si="0"/>
        <v>0</v>
      </c>
      <c r="G26" s="180"/>
      <c r="H26" s="185"/>
      <c r="I26" s="186"/>
      <c r="J26" s="189"/>
      <c r="K26" s="192"/>
      <c r="L26" s="170"/>
      <c r="M26" s="164"/>
      <c r="N26" s="167"/>
      <c r="O26" s="164"/>
      <c r="P26" s="167"/>
      <c r="Q26" s="170"/>
      <c r="R26" s="173"/>
    </row>
    <row r="27" spans="1:18" ht="12.75" customHeight="1" x14ac:dyDescent="0.2">
      <c r="A27" s="174">
        <v>7</v>
      </c>
      <c r="B27" s="175"/>
      <c r="C27" s="97" t="s">
        <v>65</v>
      </c>
      <c r="D27" s="56"/>
      <c r="E27" s="96">
        <v>0.45</v>
      </c>
      <c r="F27" s="95">
        <f t="shared" si="0"/>
        <v>0</v>
      </c>
      <c r="G27" s="178"/>
      <c r="H27" s="181"/>
      <c r="I27" s="182"/>
      <c r="J27" s="187">
        <f>SUM(F27+F28+F29+G27+G28+G29+H27)</f>
        <v>0</v>
      </c>
      <c r="K27" s="190">
        <f>IF(J27&lt;=75,J27,75)</f>
        <v>0</v>
      </c>
      <c r="L27" s="168"/>
      <c r="M27" s="162"/>
      <c r="N27" s="165">
        <f>M27*0.05</f>
        <v>0</v>
      </c>
      <c r="O27" s="162"/>
      <c r="P27" s="165">
        <f>O27*0.05</f>
        <v>0</v>
      </c>
      <c r="Q27" s="168"/>
      <c r="R27" s="171">
        <f>SUM(K27+L27+N27+P27+Q27)</f>
        <v>0</v>
      </c>
    </row>
    <row r="28" spans="1:18" ht="12.75" customHeight="1" x14ac:dyDescent="0.2">
      <c r="A28" s="174"/>
      <c r="B28" s="176"/>
      <c r="C28" s="94" t="s">
        <v>66</v>
      </c>
      <c r="D28" s="101"/>
      <c r="E28" s="93">
        <v>0.24</v>
      </c>
      <c r="F28" s="92">
        <f t="shared" si="0"/>
        <v>0</v>
      </c>
      <c r="G28" s="179"/>
      <c r="H28" s="183"/>
      <c r="I28" s="184"/>
      <c r="J28" s="188"/>
      <c r="K28" s="191"/>
      <c r="L28" s="169"/>
      <c r="M28" s="163"/>
      <c r="N28" s="166"/>
      <c r="O28" s="163"/>
      <c r="P28" s="166"/>
      <c r="Q28" s="169"/>
      <c r="R28" s="172"/>
    </row>
    <row r="29" spans="1:18" ht="12.75" customHeight="1" thickBot="1" x14ac:dyDescent="0.25">
      <c r="A29" s="77"/>
      <c r="B29" s="177"/>
      <c r="C29" s="91" t="s">
        <v>67</v>
      </c>
      <c r="D29" s="58"/>
      <c r="E29" s="90">
        <v>0.2</v>
      </c>
      <c r="F29" s="89">
        <f t="shared" si="0"/>
        <v>0</v>
      </c>
      <c r="G29" s="180"/>
      <c r="H29" s="185"/>
      <c r="I29" s="186"/>
      <c r="J29" s="189"/>
      <c r="K29" s="192"/>
      <c r="L29" s="170"/>
      <c r="M29" s="164"/>
      <c r="N29" s="167"/>
      <c r="O29" s="164"/>
      <c r="P29" s="167"/>
      <c r="Q29" s="170"/>
      <c r="R29" s="173"/>
    </row>
    <row r="30" spans="1:18" ht="12.75" customHeight="1" x14ac:dyDescent="0.2">
      <c r="A30" s="174">
        <v>8</v>
      </c>
      <c r="B30" s="175"/>
      <c r="C30" s="97" t="s">
        <v>65</v>
      </c>
      <c r="D30" s="56"/>
      <c r="E30" s="96">
        <v>0.45</v>
      </c>
      <c r="F30" s="95">
        <f t="shared" si="0"/>
        <v>0</v>
      </c>
      <c r="G30" s="178"/>
      <c r="H30" s="181"/>
      <c r="I30" s="182"/>
      <c r="J30" s="187">
        <f>SUM(F30+F31+F32+G30+G31+G32+H30)</f>
        <v>0</v>
      </c>
      <c r="K30" s="190">
        <f>IF(J30&lt;=75,J30,75)</f>
        <v>0</v>
      </c>
      <c r="L30" s="168"/>
      <c r="M30" s="162"/>
      <c r="N30" s="165">
        <f>M30*0.05</f>
        <v>0</v>
      </c>
      <c r="O30" s="162"/>
      <c r="P30" s="165">
        <f>O30*0.05</f>
        <v>0</v>
      </c>
      <c r="Q30" s="168"/>
      <c r="R30" s="171">
        <f>SUM(K30+L30+N30+P30+Q30)</f>
        <v>0</v>
      </c>
    </row>
    <row r="31" spans="1:18" ht="12.75" customHeight="1" x14ac:dyDescent="0.2">
      <c r="A31" s="174"/>
      <c r="B31" s="176"/>
      <c r="C31" s="94" t="s">
        <v>66</v>
      </c>
      <c r="D31" s="57"/>
      <c r="E31" s="93">
        <v>0.24</v>
      </c>
      <c r="F31" s="92">
        <f t="shared" si="0"/>
        <v>0</v>
      </c>
      <c r="G31" s="179"/>
      <c r="H31" s="183"/>
      <c r="I31" s="184"/>
      <c r="J31" s="188"/>
      <c r="K31" s="191"/>
      <c r="L31" s="169"/>
      <c r="M31" s="163"/>
      <c r="N31" s="166"/>
      <c r="O31" s="163"/>
      <c r="P31" s="166"/>
      <c r="Q31" s="169"/>
      <c r="R31" s="172"/>
    </row>
    <row r="32" spans="1:18" ht="12.75" customHeight="1" thickBot="1" x14ac:dyDescent="0.25">
      <c r="A32" s="77"/>
      <c r="B32" s="177"/>
      <c r="C32" s="91" t="s">
        <v>67</v>
      </c>
      <c r="D32" s="102"/>
      <c r="E32" s="90">
        <v>0.2</v>
      </c>
      <c r="F32" s="89">
        <f t="shared" si="0"/>
        <v>0</v>
      </c>
      <c r="G32" s="180"/>
      <c r="H32" s="185"/>
      <c r="I32" s="186"/>
      <c r="J32" s="189"/>
      <c r="K32" s="192"/>
      <c r="L32" s="170"/>
      <c r="M32" s="164"/>
      <c r="N32" s="167"/>
      <c r="O32" s="164"/>
      <c r="P32" s="167"/>
      <c r="Q32" s="170"/>
      <c r="R32" s="173"/>
    </row>
    <row r="33" spans="1:18" ht="12.75" customHeight="1" x14ac:dyDescent="0.2">
      <c r="A33" s="174">
        <v>9</v>
      </c>
      <c r="B33" s="175"/>
      <c r="C33" s="97" t="s">
        <v>65</v>
      </c>
      <c r="D33" s="56"/>
      <c r="E33" s="96">
        <v>0.45</v>
      </c>
      <c r="F33" s="95">
        <f t="shared" si="0"/>
        <v>0</v>
      </c>
      <c r="G33" s="178"/>
      <c r="H33" s="181"/>
      <c r="I33" s="182"/>
      <c r="J33" s="187">
        <f>SUM(F33+F34+F35+G33+G34+G35+H33)</f>
        <v>0</v>
      </c>
      <c r="K33" s="190">
        <f>IF(J33&lt;=75,J33,75)</f>
        <v>0</v>
      </c>
      <c r="L33" s="168"/>
      <c r="M33" s="162"/>
      <c r="N33" s="165">
        <f>M33*0.05</f>
        <v>0</v>
      </c>
      <c r="O33" s="162"/>
      <c r="P33" s="165">
        <f>O33*0.05</f>
        <v>0</v>
      </c>
      <c r="Q33" s="168"/>
      <c r="R33" s="171">
        <f>SUM(K33+L33+N33+P33+Q33)</f>
        <v>0</v>
      </c>
    </row>
    <row r="34" spans="1:18" ht="12.75" customHeight="1" x14ac:dyDescent="0.2">
      <c r="A34" s="174"/>
      <c r="B34" s="176"/>
      <c r="C34" s="94" t="s">
        <v>66</v>
      </c>
      <c r="D34" s="101"/>
      <c r="E34" s="93">
        <v>0.24</v>
      </c>
      <c r="F34" s="92">
        <f t="shared" si="0"/>
        <v>0</v>
      </c>
      <c r="G34" s="179"/>
      <c r="H34" s="183"/>
      <c r="I34" s="184"/>
      <c r="J34" s="188"/>
      <c r="K34" s="191"/>
      <c r="L34" s="169"/>
      <c r="M34" s="163"/>
      <c r="N34" s="166"/>
      <c r="O34" s="163"/>
      <c r="P34" s="166"/>
      <c r="Q34" s="169"/>
      <c r="R34" s="172"/>
    </row>
    <row r="35" spans="1:18" ht="12.75" customHeight="1" thickBot="1" x14ac:dyDescent="0.25">
      <c r="A35" s="77"/>
      <c r="B35" s="177"/>
      <c r="C35" s="91" t="s">
        <v>67</v>
      </c>
      <c r="D35" s="58"/>
      <c r="E35" s="90">
        <v>0.2</v>
      </c>
      <c r="F35" s="89">
        <f t="shared" si="0"/>
        <v>0</v>
      </c>
      <c r="G35" s="180"/>
      <c r="H35" s="185"/>
      <c r="I35" s="186"/>
      <c r="J35" s="189"/>
      <c r="K35" s="192"/>
      <c r="L35" s="170"/>
      <c r="M35" s="164"/>
      <c r="N35" s="167"/>
      <c r="O35" s="164"/>
      <c r="P35" s="167"/>
      <c r="Q35" s="170"/>
      <c r="R35" s="173"/>
    </row>
    <row r="36" spans="1:18" ht="12.75" customHeight="1" x14ac:dyDescent="0.2">
      <c r="A36" s="174">
        <v>10</v>
      </c>
      <c r="B36" s="175"/>
      <c r="C36" s="97" t="s">
        <v>65</v>
      </c>
      <c r="D36" s="56"/>
      <c r="E36" s="96">
        <v>0.45</v>
      </c>
      <c r="F36" s="95">
        <f t="shared" si="0"/>
        <v>0</v>
      </c>
      <c r="G36" s="178"/>
      <c r="H36" s="181"/>
      <c r="I36" s="182"/>
      <c r="J36" s="187">
        <f>SUM(F36+F37+F38+G36+G37+G38+H36)</f>
        <v>0</v>
      </c>
      <c r="K36" s="190">
        <f>IF(J36&lt;=75,J36,75)</f>
        <v>0</v>
      </c>
      <c r="L36" s="168"/>
      <c r="M36" s="162"/>
      <c r="N36" s="165">
        <f>M36*0.05</f>
        <v>0</v>
      </c>
      <c r="O36" s="162"/>
      <c r="P36" s="165">
        <f>O36*0.05</f>
        <v>0</v>
      </c>
      <c r="Q36" s="168"/>
      <c r="R36" s="171">
        <f>SUM(K36+L36+N36+P36+Q36)</f>
        <v>0</v>
      </c>
    </row>
    <row r="37" spans="1:18" ht="12.75" customHeight="1" x14ac:dyDescent="0.2">
      <c r="A37" s="174"/>
      <c r="B37" s="176"/>
      <c r="C37" s="94" t="s">
        <v>66</v>
      </c>
      <c r="D37" s="101"/>
      <c r="E37" s="93">
        <v>0.24</v>
      </c>
      <c r="F37" s="92">
        <f t="shared" si="0"/>
        <v>0</v>
      </c>
      <c r="G37" s="179"/>
      <c r="H37" s="183"/>
      <c r="I37" s="184"/>
      <c r="J37" s="188"/>
      <c r="K37" s="191"/>
      <c r="L37" s="169"/>
      <c r="M37" s="163"/>
      <c r="N37" s="166"/>
      <c r="O37" s="163"/>
      <c r="P37" s="166"/>
      <c r="Q37" s="169"/>
      <c r="R37" s="172"/>
    </row>
    <row r="38" spans="1:18" ht="12.75" customHeight="1" thickBot="1" x14ac:dyDescent="0.25">
      <c r="A38" s="77"/>
      <c r="B38" s="177"/>
      <c r="C38" s="91" t="s">
        <v>67</v>
      </c>
      <c r="D38" s="58"/>
      <c r="E38" s="90">
        <v>0.2</v>
      </c>
      <c r="F38" s="89">
        <f t="shared" si="0"/>
        <v>0</v>
      </c>
      <c r="G38" s="180"/>
      <c r="H38" s="185"/>
      <c r="I38" s="186"/>
      <c r="J38" s="189"/>
      <c r="K38" s="192"/>
      <c r="L38" s="170"/>
      <c r="M38" s="164"/>
      <c r="N38" s="167"/>
      <c r="O38" s="164"/>
      <c r="P38" s="167"/>
      <c r="Q38" s="170"/>
      <c r="R38" s="173"/>
    </row>
    <row r="39" spans="1:18" ht="12.75" customHeight="1" x14ac:dyDescent="0.2">
      <c r="A39" s="174">
        <v>11</v>
      </c>
      <c r="B39" s="175"/>
      <c r="C39" s="97" t="s">
        <v>65</v>
      </c>
      <c r="D39" s="56"/>
      <c r="E39" s="96">
        <v>0.45</v>
      </c>
      <c r="F39" s="95">
        <f t="shared" si="0"/>
        <v>0</v>
      </c>
      <c r="G39" s="178"/>
      <c r="H39" s="181"/>
      <c r="I39" s="182"/>
      <c r="J39" s="187">
        <f>SUM(F39+F40+F41+G39+G40+G41+H39)</f>
        <v>0</v>
      </c>
      <c r="K39" s="190">
        <f>IF(J39&lt;=75,J39,75)</f>
        <v>0</v>
      </c>
      <c r="L39" s="168"/>
      <c r="M39" s="162"/>
      <c r="N39" s="165">
        <f>M39*0.05</f>
        <v>0</v>
      </c>
      <c r="O39" s="162"/>
      <c r="P39" s="165">
        <f>O39*0.05</f>
        <v>0</v>
      </c>
      <c r="Q39" s="168"/>
      <c r="R39" s="171">
        <f>SUM(K39+L39+N39+P39+Q39)</f>
        <v>0</v>
      </c>
    </row>
    <row r="40" spans="1:18" ht="12.75" customHeight="1" x14ac:dyDescent="0.2">
      <c r="A40" s="174"/>
      <c r="B40" s="176"/>
      <c r="C40" s="94" t="s">
        <v>66</v>
      </c>
      <c r="D40" s="101"/>
      <c r="E40" s="93">
        <v>0.24</v>
      </c>
      <c r="F40" s="92">
        <f t="shared" si="0"/>
        <v>0</v>
      </c>
      <c r="G40" s="179"/>
      <c r="H40" s="183"/>
      <c r="I40" s="184"/>
      <c r="J40" s="188"/>
      <c r="K40" s="191"/>
      <c r="L40" s="169"/>
      <c r="M40" s="163"/>
      <c r="N40" s="166"/>
      <c r="O40" s="163"/>
      <c r="P40" s="166"/>
      <c r="Q40" s="169"/>
      <c r="R40" s="172"/>
    </row>
    <row r="41" spans="1:18" ht="12.75" customHeight="1" thickBot="1" x14ac:dyDescent="0.25">
      <c r="A41" s="77"/>
      <c r="B41" s="177"/>
      <c r="C41" s="91" t="s">
        <v>67</v>
      </c>
      <c r="D41" s="58"/>
      <c r="E41" s="90">
        <v>0.2</v>
      </c>
      <c r="F41" s="89">
        <f t="shared" si="0"/>
        <v>0</v>
      </c>
      <c r="G41" s="180"/>
      <c r="H41" s="185"/>
      <c r="I41" s="186"/>
      <c r="J41" s="189"/>
      <c r="K41" s="192"/>
      <c r="L41" s="170"/>
      <c r="M41" s="164"/>
      <c r="N41" s="167"/>
      <c r="O41" s="164"/>
      <c r="P41" s="167"/>
      <c r="Q41" s="170"/>
      <c r="R41" s="173"/>
    </row>
    <row r="42" spans="1:18" ht="12.75" customHeight="1" x14ac:dyDescent="0.2">
      <c r="A42" s="174">
        <v>12</v>
      </c>
      <c r="B42" s="175"/>
      <c r="C42" s="97" t="s">
        <v>65</v>
      </c>
      <c r="D42" s="56"/>
      <c r="E42" s="96">
        <v>0.45</v>
      </c>
      <c r="F42" s="95">
        <f t="shared" si="0"/>
        <v>0</v>
      </c>
      <c r="G42" s="178"/>
      <c r="H42" s="181"/>
      <c r="I42" s="182"/>
      <c r="J42" s="187">
        <f>SUM(F42+F43+F44+G42+G43+G44+H42)</f>
        <v>0</v>
      </c>
      <c r="K42" s="190">
        <f>IF(J42&lt;=75,J42,75)</f>
        <v>0</v>
      </c>
      <c r="L42" s="168"/>
      <c r="M42" s="162"/>
      <c r="N42" s="165">
        <f>M42*0.05</f>
        <v>0</v>
      </c>
      <c r="O42" s="162"/>
      <c r="P42" s="165">
        <f>O42*0.05</f>
        <v>0</v>
      </c>
      <c r="Q42" s="168"/>
      <c r="R42" s="171">
        <f>SUM(K42+L42+N42+P42+Q42)</f>
        <v>0</v>
      </c>
    </row>
    <row r="43" spans="1:18" ht="12.75" customHeight="1" x14ac:dyDescent="0.2">
      <c r="A43" s="174"/>
      <c r="B43" s="176"/>
      <c r="C43" s="94" t="s">
        <v>66</v>
      </c>
      <c r="D43" s="101"/>
      <c r="E43" s="93">
        <v>0.24</v>
      </c>
      <c r="F43" s="92">
        <f t="shared" si="0"/>
        <v>0</v>
      </c>
      <c r="G43" s="179"/>
      <c r="H43" s="183"/>
      <c r="I43" s="184"/>
      <c r="J43" s="188"/>
      <c r="K43" s="191"/>
      <c r="L43" s="169"/>
      <c r="M43" s="163"/>
      <c r="N43" s="166"/>
      <c r="O43" s="163"/>
      <c r="P43" s="166"/>
      <c r="Q43" s="169"/>
      <c r="R43" s="172"/>
    </row>
    <row r="44" spans="1:18" ht="12.75" customHeight="1" thickBot="1" x14ac:dyDescent="0.25">
      <c r="A44" s="77"/>
      <c r="B44" s="177"/>
      <c r="C44" s="91" t="s">
        <v>67</v>
      </c>
      <c r="D44" s="58"/>
      <c r="E44" s="90">
        <v>0.2</v>
      </c>
      <c r="F44" s="89">
        <f t="shared" si="0"/>
        <v>0</v>
      </c>
      <c r="G44" s="180"/>
      <c r="H44" s="185"/>
      <c r="I44" s="186"/>
      <c r="J44" s="189"/>
      <c r="K44" s="192"/>
      <c r="L44" s="170"/>
      <c r="M44" s="164"/>
      <c r="N44" s="167"/>
      <c r="O44" s="164"/>
      <c r="P44" s="167"/>
      <c r="Q44" s="170"/>
      <c r="R44" s="173"/>
    </row>
    <row r="45" spans="1:18" ht="12.75" customHeight="1" x14ac:dyDescent="0.2">
      <c r="A45" s="174">
        <v>13</v>
      </c>
      <c r="B45" s="175"/>
      <c r="C45" s="97" t="s">
        <v>65</v>
      </c>
      <c r="D45" s="56"/>
      <c r="E45" s="96">
        <v>0.45</v>
      </c>
      <c r="F45" s="95">
        <f t="shared" si="0"/>
        <v>0</v>
      </c>
      <c r="G45" s="178"/>
      <c r="H45" s="181"/>
      <c r="I45" s="182"/>
      <c r="J45" s="187">
        <f>SUM(F45+F46+F47+G45+G46+G47+H45)</f>
        <v>0</v>
      </c>
      <c r="K45" s="190">
        <f>IF(J45&lt;=75,J45,75)</f>
        <v>0</v>
      </c>
      <c r="L45" s="168"/>
      <c r="M45" s="162"/>
      <c r="N45" s="165">
        <f>M45*0.05</f>
        <v>0</v>
      </c>
      <c r="O45" s="162"/>
      <c r="P45" s="165">
        <f>O45*0.05</f>
        <v>0</v>
      </c>
      <c r="Q45" s="168"/>
      <c r="R45" s="171">
        <f>SUM(K45+L45+N45+P45+Q45)</f>
        <v>0</v>
      </c>
    </row>
    <row r="46" spans="1:18" ht="12.75" customHeight="1" x14ac:dyDescent="0.2">
      <c r="A46" s="174"/>
      <c r="B46" s="176"/>
      <c r="C46" s="94" t="s">
        <v>66</v>
      </c>
      <c r="D46" s="101"/>
      <c r="E46" s="93">
        <v>0.24</v>
      </c>
      <c r="F46" s="92">
        <f t="shared" si="0"/>
        <v>0</v>
      </c>
      <c r="G46" s="179"/>
      <c r="H46" s="183"/>
      <c r="I46" s="184"/>
      <c r="J46" s="188"/>
      <c r="K46" s="191"/>
      <c r="L46" s="169"/>
      <c r="M46" s="163"/>
      <c r="N46" s="166"/>
      <c r="O46" s="163"/>
      <c r="P46" s="166"/>
      <c r="Q46" s="169"/>
      <c r="R46" s="172"/>
    </row>
    <row r="47" spans="1:18" ht="12.75" customHeight="1" thickBot="1" x14ac:dyDescent="0.25">
      <c r="A47" s="77"/>
      <c r="B47" s="177"/>
      <c r="C47" s="91" t="s">
        <v>67</v>
      </c>
      <c r="D47" s="58"/>
      <c r="E47" s="90">
        <v>0.2</v>
      </c>
      <c r="F47" s="89">
        <f t="shared" si="0"/>
        <v>0</v>
      </c>
      <c r="G47" s="180"/>
      <c r="H47" s="185"/>
      <c r="I47" s="186"/>
      <c r="J47" s="189"/>
      <c r="K47" s="192"/>
      <c r="L47" s="170"/>
      <c r="M47" s="164"/>
      <c r="N47" s="167"/>
      <c r="O47" s="164"/>
      <c r="P47" s="167"/>
      <c r="Q47" s="170"/>
      <c r="R47" s="173"/>
    </row>
    <row r="48" spans="1:18" ht="12.75" customHeight="1" x14ac:dyDescent="0.2">
      <c r="A48" s="174">
        <v>14</v>
      </c>
      <c r="B48" s="175"/>
      <c r="C48" s="97" t="s">
        <v>65</v>
      </c>
      <c r="D48" s="56"/>
      <c r="E48" s="96">
        <v>0.45</v>
      </c>
      <c r="F48" s="95">
        <f t="shared" si="0"/>
        <v>0</v>
      </c>
      <c r="G48" s="178"/>
      <c r="H48" s="181"/>
      <c r="I48" s="182"/>
      <c r="J48" s="187">
        <f>SUM(F48+F49+F50+G48+G49+G50+H48)</f>
        <v>0</v>
      </c>
      <c r="K48" s="190">
        <f>IF(J48&lt;=75,J48,75)</f>
        <v>0</v>
      </c>
      <c r="L48" s="168"/>
      <c r="M48" s="162"/>
      <c r="N48" s="165">
        <f>M48*0.05</f>
        <v>0</v>
      </c>
      <c r="O48" s="162"/>
      <c r="P48" s="165">
        <f>O48*0.05</f>
        <v>0</v>
      </c>
      <c r="Q48" s="168"/>
      <c r="R48" s="171">
        <f>SUM(K48+L48+N48+P48+Q48)</f>
        <v>0</v>
      </c>
    </row>
    <row r="49" spans="1:18" ht="12.75" customHeight="1" x14ac:dyDescent="0.2">
      <c r="A49" s="174"/>
      <c r="B49" s="176"/>
      <c r="C49" s="94" t="s">
        <v>66</v>
      </c>
      <c r="D49" s="101"/>
      <c r="E49" s="93">
        <v>0.24</v>
      </c>
      <c r="F49" s="92">
        <f t="shared" si="0"/>
        <v>0</v>
      </c>
      <c r="G49" s="179"/>
      <c r="H49" s="183"/>
      <c r="I49" s="184"/>
      <c r="J49" s="188"/>
      <c r="K49" s="191"/>
      <c r="L49" s="169"/>
      <c r="M49" s="163"/>
      <c r="N49" s="166"/>
      <c r="O49" s="163"/>
      <c r="P49" s="166"/>
      <c r="Q49" s="169"/>
      <c r="R49" s="172"/>
    </row>
    <row r="50" spans="1:18" ht="12.75" customHeight="1" thickBot="1" x14ac:dyDescent="0.25">
      <c r="A50" s="77"/>
      <c r="B50" s="177"/>
      <c r="C50" s="91" t="s">
        <v>67</v>
      </c>
      <c r="D50" s="58"/>
      <c r="E50" s="90">
        <v>0.2</v>
      </c>
      <c r="F50" s="89">
        <f t="shared" si="0"/>
        <v>0</v>
      </c>
      <c r="G50" s="180"/>
      <c r="H50" s="185"/>
      <c r="I50" s="186"/>
      <c r="J50" s="189"/>
      <c r="K50" s="192"/>
      <c r="L50" s="170"/>
      <c r="M50" s="164"/>
      <c r="N50" s="167"/>
      <c r="O50" s="164"/>
      <c r="P50" s="167"/>
      <c r="Q50" s="170"/>
      <c r="R50" s="173"/>
    </row>
    <row r="51" spans="1:18" ht="12.75" customHeight="1" x14ac:dyDescent="0.2">
      <c r="A51" s="174">
        <v>15</v>
      </c>
      <c r="B51" s="175"/>
      <c r="C51" s="97" t="s">
        <v>65</v>
      </c>
      <c r="D51" s="56"/>
      <c r="E51" s="96">
        <v>0.45</v>
      </c>
      <c r="F51" s="95">
        <f t="shared" si="0"/>
        <v>0</v>
      </c>
      <c r="G51" s="178"/>
      <c r="H51" s="181"/>
      <c r="I51" s="182"/>
      <c r="J51" s="187">
        <f>SUM(F51+F52+F53+G51+G52+G53+H51)</f>
        <v>0</v>
      </c>
      <c r="K51" s="190">
        <f>IF(J51&lt;=75,J51,75)</f>
        <v>0</v>
      </c>
      <c r="L51" s="168"/>
      <c r="M51" s="162"/>
      <c r="N51" s="165">
        <f>M51*0.05</f>
        <v>0</v>
      </c>
      <c r="O51" s="162"/>
      <c r="P51" s="165">
        <f>O51*0.05</f>
        <v>0</v>
      </c>
      <c r="Q51" s="168"/>
      <c r="R51" s="171">
        <f>SUM(K51+L51+N51+P51+Q51)</f>
        <v>0</v>
      </c>
    </row>
    <row r="52" spans="1:18" ht="12.75" customHeight="1" x14ac:dyDescent="0.2">
      <c r="A52" s="174"/>
      <c r="B52" s="176"/>
      <c r="C52" s="94" t="s">
        <v>66</v>
      </c>
      <c r="D52" s="101"/>
      <c r="E52" s="93">
        <v>0.24</v>
      </c>
      <c r="F52" s="92">
        <f t="shared" si="0"/>
        <v>0</v>
      </c>
      <c r="G52" s="179"/>
      <c r="H52" s="183"/>
      <c r="I52" s="184"/>
      <c r="J52" s="188"/>
      <c r="K52" s="191"/>
      <c r="L52" s="169"/>
      <c r="M52" s="163"/>
      <c r="N52" s="166"/>
      <c r="O52" s="163"/>
      <c r="P52" s="166"/>
      <c r="Q52" s="169"/>
      <c r="R52" s="172"/>
    </row>
    <row r="53" spans="1:18" ht="12.75" customHeight="1" thickBot="1" x14ac:dyDescent="0.25">
      <c r="A53" s="77"/>
      <c r="B53" s="177"/>
      <c r="C53" s="91" t="s">
        <v>67</v>
      </c>
      <c r="D53" s="58"/>
      <c r="E53" s="90">
        <v>0.2</v>
      </c>
      <c r="F53" s="89">
        <f t="shared" si="0"/>
        <v>0</v>
      </c>
      <c r="G53" s="180"/>
      <c r="H53" s="185"/>
      <c r="I53" s="186"/>
      <c r="J53" s="189"/>
      <c r="K53" s="192"/>
      <c r="L53" s="170"/>
      <c r="M53" s="164"/>
      <c r="N53" s="167"/>
      <c r="O53" s="164"/>
      <c r="P53" s="167"/>
      <c r="Q53" s="170"/>
      <c r="R53" s="173"/>
    </row>
    <row r="54" spans="1:18" ht="12.75" customHeight="1" x14ac:dyDescent="0.2">
      <c r="A54" s="174">
        <v>16</v>
      </c>
      <c r="B54" s="175"/>
      <c r="C54" s="97" t="s">
        <v>65</v>
      </c>
      <c r="D54" s="56"/>
      <c r="E54" s="96">
        <v>0.45</v>
      </c>
      <c r="F54" s="95">
        <f t="shared" si="0"/>
        <v>0</v>
      </c>
      <c r="G54" s="178"/>
      <c r="H54" s="181"/>
      <c r="I54" s="182"/>
      <c r="J54" s="187">
        <f>SUM(F54+F55+F56+G54+G55+G56+H54)</f>
        <v>0</v>
      </c>
      <c r="K54" s="190">
        <f>IF(J54&lt;=75,J54,75)</f>
        <v>0</v>
      </c>
      <c r="L54" s="168"/>
      <c r="M54" s="162"/>
      <c r="N54" s="165">
        <f>M54*0.05</f>
        <v>0</v>
      </c>
      <c r="O54" s="162"/>
      <c r="P54" s="165">
        <f>O54*0.05</f>
        <v>0</v>
      </c>
      <c r="Q54" s="168"/>
      <c r="R54" s="171">
        <f>SUM(K54+L54+N54+P54+Q54)</f>
        <v>0</v>
      </c>
    </row>
    <row r="55" spans="1:18" ht="12.75" customHeight="1" x14ac:dyDescent="0.2">
      <c r="A55" s="174"/>
      <c r="B55" s="176"/>
      <c r="C55" s="94" t="s">
        <v>66</v>
      </c>
      <c r="D55" s="101"/>
      <c r="E55" s="93">
        <v>0.24</v>
      </c>
      <c r="F55" s="92">
        <f t="shared" si="0"/>
        <v>0</v>
      </c>
      <c r="G55" s="179"/>
      <c r="H55" s="183"/>
      <c r="I55" s="184"/>
      <c r="J55" s="188"/>
      <c r="K55" s="191"/>
      <c r="L55" s="169"/>
      <c r="M55" s="163"/>
      <c r="N55" s="166"/>
      <c r="O55" s="163"/>
      <c r="P55" s="166"/>
      <c r="Q55" s="169"/>
      <c r="R55" s="172"/>
    </row>
    <row r="56" spans="1:18" ht="12.75" customHeight="1" thickBot="1" x14ac:dyDescent="0.25">
      <c r="A56" s="77"/>
      <c r="B56" s="177"/>
      <c r="C56" s="91" t="s">
        <v>67</v>
      </c>
      <c r="D56" s="58"/>
      <c r="E56" s="90">
        <v>0.2</v>
      </c>
      <c r="F56" s="89">
        <f t="shared" si="0"/>
        <v>0</v>
      </c>
      <c r="G56" s="180"/>
      <c r="H56" s="185"/>
      <c r="I56" s="186"/>
      <c r="J56" s="189"/>
      <c r="K56" s="192"/>
      <c r="L56" s="170"/>
      <c r="M56" s="164"/>
      <c r="N56" s="167"/>
      <c r="O56" s="164"/>
      <c r="P56" s="167"/>
      <c r="Q56" s="170"/>
      <c r="R56" s="173"/>
    </row>
    <row r="57" spans="1:18" ht="12.75" customHeight="1" x14ac:dyDescent="0.2">
      <c r="A57" s="174">
        <v>17</v>
      </c>
      <c r="B57" s="175"/>
      <c r="C57" s="97" t="s">
        <v>65</v>
      </c>
      <c r="D57" s="56"/>
      <c r="E57" s="96">
        <v>0.45</v>
      </c>
      <c r="F57" s="95">
        <f t="shared" si="0"/>
        <v>0</v>
      </c>
      <c r="G57" s="178"/>
      <c r="H57" s="181"/>
      <c r="I57" s="182"/>
      <c r="J57" s="187">
        <f>SUM(F57+F58+F59+G57+G58+G59+H57)</f>
        <v>0</v>
      </c>
      <c r="K57" s="190">
        <f>IF(J57&lt;=75,J57,75)</f>
        <v>0</v>
      </c>
      <c r="L57" s="168"/>
      <c r="M57" s="162"/>
      <c r="N57" s="165">
        <f>M57*0.05</f>
        <v>0</v>
      </c>
      <c r="O57" s="162"/>
      <c r="P57" s="165">
        <f>O57*0.05</f>
        <v>0</v>
      </c>
      <c r="Q57" s="168"/>
      <c r="R57" s="171">
        <f>SUM(K57+L57+N57+P57+Q57)</f>
        <v>0</v>
      </c>
    </row>
    <row r="58" spans="1:18" ht="12.75" customHeight="1" x14ac:dyDescent="0.2">
      <c r="A58" s="174"/>
      <c r="B58" s="176"/>
      <c r="C58" s="94" t="s">
        <v>66</v>
      </c>
      <c r="D58" s="101"/>
      <c r="E58" s="93">
        <v>0.24</v>
      </c>
      <c r="F58" s="92">
        <f t="shared" si="0"/>
        <v>0</v>
      </c>
      <c r="G58" s="179"/>
      <c r="H58" s="183"/>
      <c r="I58" s="184"/>
      <c r="J58" s="188"/>
      <c r="K58" s="191"/>
      <c r="L58" s="169"/>
      <c r="M58" s="163"/>
      <c r="N58" s="166"/>
      <c r="O58" s="163"/>
      <c r="P58" s="166"/>
      <c r="Q58" s="169"/>
      <c r="R58" s="172"/>
    </row>
    <row r="59" spans="1:18" ht="12.75" customHeight="1" thickBot="1" x14ac:dyDescent="0.25">
      <c r="A59" s="77"/>
      <c r="B59" s="177"/>
      <c r="C59" s="91" t="s">
        <v>67</v>
      </c>
      <c r="D59" s="58"/>
      <c r="E59" s="90">
        <v>0.2</v>
      </c>
      <c r="F59" s="89">
        <f t="shared" si="0"/>
        <v>0</v>
      </c>
      <c r="G59" s="180"/>
      <c r="H59" s="185"/>
      <c r="I59" s="186"/>
      <c r="J59" s="189"/>
      <c r="K59" s="192"/>
      <c r="L59" s="170"/>
      <c r="M59" s="164"/>
      <c r="N59" s="167"/>
      <c r="O59" s="164"/>
      <c r="P59" s="167"/>
      <c r="Q59" s="170"/>
      <c r="R59" s="173"/>
    </row>
    <row r="60" spans="1:18" ht="12.75" customHeight="1" x14ac:dyDescent="0.2">
      <c r="A60" s="174">
        <v>18</v>
      </c>
      <c r="B60" s="175"/>
      <c r="C60" s="97" t="s">
        <v>65</v>
      </c>
      <c r="D60" s="56"/>
      <c r="E60" s="96">
        <v>0.45</v>
      </c>
      <c r="F60" s="95">
        <f t="shared" si="0"/>
        <v>0</v>
      </c>
      <c r="G60" s="178"/>
      <c r="H60" s="181"/>
      <c r="I60" s="182"/>
      <c r="J60" s="187">
        <f>SUM(F60+F61+F62+G60+G61+G62+H60)</f>
        <v>0</v>
      </c>
      <c r="K60" s="190">
        <f>IF(J60&lt;=75,J60,75)</f>
        <v>0</v>
      </c>
      <c r="L60" s="168"/>
      <c r="M60" s="162"/>
      <c r="N60" s="165">
        <f>M60*0.05</f>
        <v>0</v>
      </c>
      <c r="O60" s="162"/>
      <c r="P60" s="165">
        <f>O60*0.05</f>
        <v>0</v>
      </c>
      <c r="Q60" s="168"/>
      <c r="R60" s="171">
        <f>SUM(K60+L60+N60+P60+Q60)</f>
        <v>0</v>
      </c>
    </row>
    <row r="61" spans="1:18" ht="12.75" customHeight="1" x14ac:dyDescent="0.2">
      <c r="A61" s="174"/>
      <c r="B61" s="176"/>
      <c r="C61" s="94" t="s">
        <v>66</v>
      </c>
      <c r="D61" s="101"/>
      <c r="E61" s="93">
        <v>0.24</v>
      </c>
      <c r="F61" s="92">
        <f t="shared" si="0"/>
        <v>0</v>
      </c>
      <c r="G61" s="179"/>
      <c r="H61" s="183"/>
      <c r="I61" s="184"/>
      <c r="J61" s="188"/>
      <c r="K61" s="191"/>
      <c r="L61" s="169"/>
      <c r="M61" s="163"/>
      <c r="N61" s="166"/>
      <c r="O61" s="163"/>
      <c r="P61" s="166"/>
      <c r="Q61" s="169"/>
      <c r="R61" s="172"/>
    </row>
    <row r="62" spans="1:18" ht="12.75" customHeight="1" thickBot="1" x14ac:dyDescent="0.25">
      <c r="A62" s="77"/>
      <c r="B62" s="177"/>
      <c r="C62" s="91" t="s">
        <v>67</v>
      </c>
      <c r="D62" s="58"/>
      <c r="E62" s="90">
        <v>0.2</v>
      </c>
      <c r="F62" s="89">
        <f t="shared" si="0"/>
        <v>0</v>
      </c>
      <c r="G62" s="180"/>
      <c r="H62" s="185"/>
      <c r="I62" s="186"/>
      <c r="J62" s="189"/>
      <c r="K62" s="192"/>
      <c r="L62" s="170"/>
      <c r="M62" s="164"/>
      <c r="N62" s="167"/>
      <c r="O62" s="164"/>
      <c r="P62" s="167"/>
      <c r="Q62" s="170"/>
      <c r="R62" s="173"/>
    </row>
    <row r="63" spans="1:18" ht="12.75" customHeight="1" x14ac:dyDescent="0.2">
      <c r="A63" s="174">
        <v>19</v>
      </c>
      <c r="B63" s="175"/>
      <c r="C63" s="97" t="s">
        <v>65</v>
      </c>
      <c r="D63" s="56"/>
      <c r="E63" s="96">
        <v>0.45</v>
      </c>
      <c r="F63" s="95">
        <f t="shared" si="0"/>
        <v>0</v>
      </c>
      <c r="G63" s="178"/>
      <c r="H63" s="181"/>
      <c r="I63" s="182"/>
      <c r="J63" s="187">
        <f>SUM(F63+F64+F65+G63+G64+G65+H63)</f>
        <v>0</v>
      </c>
      <c r="K63" s="190">
        <f>IF(J63&lt;=75,J63,75)</f>
        <v>0</v>
      </c>
      <c r="L63" s="168"/>
      <c r="M63" s="162"/>
      <c r="N63" s="165">
        <f>M63*0.05</f>
        <v>0</v>
      </c>
      <c r="O63" s="162"/>
      <c r="P63" s="165">
        <f>O63*0.05</f>
        <v>0</v>
      </c>
      <c r="Q63" s="168"/>
      <c r="R63" s="171">
        <f>SUM(K63+L63+N63+P63+Q63)</f>
        <v>0</v>
      </c>
    </row>
    <row r="64" spans="1:18" ht="12.75" customHeight="1" x14ac:dyDescent="0.2">
      <c r="A64" s="174"/>
      <c r="B64" s="176"/>
      <c r="C64" s="94" t="s">
        <v>66</v>
      </c>
      <c r="D64" s="101"/>
      <c r="E64" s="93">
        <v>0.24</v>
      </c>
      <c r="F64" s="92">
        <f t="shared" si="0"/>
        <v>0</v>
      </c>
      <c r="G64" s="179"/>
      <c r="H64" s="183"/>
      <c r="I64" s="184"/>
      <c r="J64" s="188"/>
      <c r="K64" s="191"/>
      <c r="L64" s="169"/>
      <c r="M64" s="163"/>
      <c r="N64" s="166"/>
      <c r="O64" s="163"/>
      <c r="P64" s="166"/>
      <c r="Q64" s="169"/>
      <c r="R64" s="172"/>
    </row>
    <row r="65" spans="1:18" ht="12.75" customHeight="1" thickBot="1" x14ac:dyDescent="0.25">
      <c r="A65" s="77"/>
      <c r="B65" s="177"/>
      <c r="C65" s="91" t="s">
        <v>67</v>
      </c>
      <c r="D65" s="58"/>
      <c r="E65" s="90">
        <v>0.2</v>
      </c>
      <c r="F65" s="89">
        <f t="shared" si="0"/>
        <v>0</v>
      </c>
      <c r="G65" s="180"/>
      <c r="H65" s="185"/>
      <c r="I65" s="186"/>
      <c r="J65" s="189"/>
      <c r="K65" s="192"/>
      <c r="L65" s="170"/>
      <c r="M65" s="164"/>
      <c r="N65" s="167"/>
      <c r="O65" s="164"/>
      <c r="P65" s="167"/>
      <c r="Q65" s="170"/>
      <c r="R65" s="173"/>
    </row>
    <row r="66" spans="1:18" ht="12.75" customHeight="1" x14ac:dyDescent="0.2">
      <c r="A66" s="174">
        <v>20</v>
      </c>
      <c r="B66" s="175"/>
      <c r="C66" s="97" t="s">
        <v>65</v>
      </c>
      <c r="D66" s="56"/>
      <c r="E66" s="96">
        <v>0.45</v>
      </c>
      <c r="F66" s="95">
        <f t="shared" ref="F66:F74" si="1">SUM(D66*E66)</f>
        <v>0</v>
      </c>
      <c r="G66" s="178"/>
      <c r="H66" s="181"/>
      <c r="I66" s="182"/>
      <c r="J66" s="187">
        <f>SUM(F66+F67+F68+G66+G67+G68+H66)</f>
        <v>0</v>
      </c>
      <c r="K66" s="190">
        <f>IF(J66&lt;=75,J66,75)</f>
        <v>0</v>
      </c>
      <c r="L66" s="168"/>
      <c r="M66" s="162"/>
      <c r="N66" s="165">
        <f>M66*0.05</f>
        <v>0</v>
      </c>
      <c r="O66" s="162"/>
      <c r="P66" s="165">
        <f>O66*0.05</f>
        <v>0</v>
      </c>
      <c r="Q66" s="168"/>
      <c r="R66" s="171">
        <f>SUM(K66+L66+N66+P66+Q66)</f>
        <v>0</v>
      </c>
    </row>
    <row r="67" spans="1:18" ht="12.75" customHeight="1" x14ac:dyDescent="0.2">
      <c r="A67" s="174"/>
      <c r="B67" s="176"/>
      <c r="C67" s="94" t="s">
        <v>66</v>
      </c>
      <c r="D67" s="101"/>
      <c r="E67" s="93">
        <v>0.24</v>
      </c>
      <c r="F67" s="92">
        <f t="shared" si="1"/>
        <v>0</v>
      </c>
      <c r="G67" s="179"/>
      <c r="H67" s="183"/>
      <c r="I67" s="184"/>
      <c r="J67" s="188"/>
      <c r="K67" s="191"/>
      <c r="L67" s="169"/>
      <c r="M67" s="163"/>
      <c r="N67" s="166"/>
      <c r="O67" s="163"/>
      <c r="P67" s="166"/>
      <c r="Q67" s="169"/>
      <c r="R67" s="172"/>
    </row>
    <row r="68" spans="1:18" ht="12.75" customHeight="1" thickBot="1" x14ac:dyDescent="0.25">
      <c r="A68" s="77"/>
      <c r="B68" s="177"/>
      <c r="C68" s="91" t="s">
        <v>67</v>
      </c>
      <c r="D68" s="58"/>
      <c r="E68" s="90">
        <v>0.2</v>
      </c>
      <c r="F68" s="89">
        <f t="shared" si="1"/>
        <v>0</v>
      </c>
      <c r="G68" s="180"/>
      <c r="H68" s="185"/>
      <c r="I68" s="186"/>
      <c r="J68" s="189"/>
      <c r="K68" s="192"/>
      <c r="L68" s="170"/>
      <c r="M68" s="164"/>
      <c r="N68" s="167"/>
      <c r="O68" s="164"/>
      <c r="P68" s="167"/>
      <c r="Q68" s="170"/>
      <c r="R68" s="173"/>
    </row>
    <row r="69" spans="1:18" ht="12.75" customHeight="1" x14ac:dyDescent="0.2">
      <c r="A69" s="174">
        <v>21</v>
      </c>
      <c r="B69" s="175"/>
      <c r="C69" s="97" t="s">
        <v>65</v>
      </c>
      <c r="D69" s="56"/>
      <c r="E69" s="96">
        <v>0.45</v>
      </c>
      <c r="F69" s="95">
        <f t="shared" si="1"/>
        <v>0</v>
      </c>
      <c r="G69" s="178"/>
      <c r="H69" s="181"/>
      <c r="I69" s="182"/>
      <c r="J69" s="187">
        <f>SUM(F69+F70+F71+G69+G70+G71+H69)</f>
        <v>0</v>
      </c>
      <c r="K69" s="190">
        <f>IF(J69&lt;=75,J69,75)</f>
        <v>0</v>
      </c>
      <c r="L69" s="168"/>
      <c r="M69" s="162"/>
      <c r="N69" s="165">
        <f>M69*0.05</f>
        <v>0</v>
      </c>
      <c r="O69" s="162"/>
      <c r="P69" s="165">
        <f>O69*0.05</f>
        <v>0</v>
      </c>
      <c r="Q69" s="168"/>
      <c r="R69" s="171">
        <f>SUM(K69+L69+N69+P69+Q69)</f>
        <v>0</v>
      </c>
    </row>
    <row r="70" spans="1:18" ht="12.75" customHeight="1" x14ac:dyDescent="0.2">
      <c r="A70" s="174"/>
      <c r="B70" s="176"/>
      <c r="C70" s="94" t="s">
        <v>66</v>
      </c>
      <c r="D70" s="101"/>
      <c r="E70" s="93">
        <v>0.24</v>
      </c>
      <c r="F70" s="92">
        <f t="shared" si="1"/>
        <v>0</v>
      </c>
      <c r="G70" s="179"/>
      <c r="H70" s="183"/>
      <c r="I70" s="184"/>
      <c r="J70" s="188"/>
      <c r="K70" s="191"/>
      <c r="L70" s="169"/>
      <c r="M70" s="163"/>
      <c r="N70" s="166"/>
      <c r="O70" s="163"/>
      <c r="P70" s="166"/>
      <c r="Q70" s="169"/>
      <c r="R70" s="172"/>
    </row>
    <row r="71" spans="1:18" ht="12.75" customHeight="1" thickBot="1" x14ac:dyDescent="0.25">
      <c r="A71" s="77"/>
      <c r="B71" s="177"/>
      <c r="C71" s="91" t="s">
        <v>67</v>
      </c>
      <c r="D71" s="58"/>
      <c r="E71" s="90">
        <v>0.2</v>
      </c>
      <c r="F71" s="89">
        <f t="shared" si="1"/>
        <v>0</v>
      </c>
      <c r="G71" s="180"/>
      <c r="H71" s="185"/>
      <c r="I71" s="186"/>
      <c r="J71" s="189"/>
      <c r="K71" s="192"/>
      <c r="L71" s="170"/>
      <c r="M71" s="164"/>
      <c r="N71" s="167"/>
      <c r="O71" s="164"/>
      <c r="P71" s="167"/>
      <c r="Q71" s="170"/>
      <c r="R71" s="173"/>
    </row>
    <row r="72" spans="1:18" ht="12.75" customHeight="1" x14ac:dyDescent="0.2">
      <c r="A72" s="174">
        <v>22</v>
      </c>
      <c r="B72" s="175"/>
      <c r="C72" s="97" t="s">
        <v>65</v>
      </c>
      <c r="D72" s="56"/>
      <c r="E72" s="96">
        <v>0.45</v>
      </c>
      <c r="F72" s="95">
        <f t="shared" si="1"/>
        <v>0</v>
      </c>
      <c r="G72" s="178"/>
      <c r="H72" s="181"/>
      <c r="I72" s="182"/>
      <c r="J72" s="187">
        <f>SUM(F72+F73+F74+G72+G73+G74+H72)</f>
        <v>0</v>
      </c>
      <c r="K72" s="190">
        <f>IF(J72&lt;=75,J72,75)</f>
        <v>0</v>
      </c>
      <c r="L72" s="168"/>
      <c r="M72" s="162"/>
      <c r="N72" s="165">
        <f>M72*0.05</f>
        <v>0</v>
      </c>
      <c r="O72" s="162"/>
      <c r="P72" s="165">
        <f>O72*0.05</f>
        <v>0</v>
      </c>
      <c r="Q72" s="168"/>
      <c r="R72" s="171">
        <f>SUM(K72+L72+N72+P72+Q72)</f>
        <v>0</v>
      </c>
    </row>
    <row r="73" spans="1:18" ht="12.75" customHeight="1" x14ac:dyDescent="0.2">
      <c r="A73" s="174"/>
      <c r="B73" s="176"/>
      <c r="C73" s="94" t="s">
        <v>66</v>
      </c>
      <c r="D73" s="101"/>
      <c r="E73" s="93">
        <v>0.24</v>
      </c>
      <c r="F73" s="92">
        <f t="shared" si="1"/>
        <v>0</v>
      </c>
      <c r="G73" s="179"/>
      <c r="H73" s="183"/>
      <c r="I73" s="184"/>
      <c r="J73" s="188"/>
      <c r="K73" s="191"/>
      <c r="L73" s="169"/>
      <c r="M73" s="163"/>
      <c r="N73" s="166"/>
      <c r="O73" s="163"/>
      <c r="P73" s="166"/>
      <c r="Q73" s="169"/>
      <c r="R73" s="172"/>
    </row>
    <row r="74" spans="1:18" ht="12.75" customHeight="1" thickBot="1" x14ac:dyDescent="0.25">
      <c r="A74" s="77"/>
      <c r="B74" s="177"/>
      <c r="C74" s="91" t="s">
        <v>67</v>
      </c>
      <c r="D74" s="58"/>
      <c r="E74" s="90">
        <v>0.2</v>
      </c>
      <c r="F74" s="89">
        <f t="shared" si="1"/>
        <v>0</v>
      </c>
      <c r="G74" s="180"/>
      <c r="H74" s="185"/>
      <c r="I74" s="186"/>
      <c r="J74" s="189"/>
      <c r="K74" s="192"/>
      <c r="L74" s="170"/>
      <c r="M74" s="164"/>
      <c r="N74" s="167"/>
      <c r="O74" s="164"/>
      <c r="P74" s="167"/>
      <c r="Q74" s="170"/>
      <c r="R74" s="173"/>
    </row>
    <row r="75" spans="1:18" ht="12.75" customHeight="1" x14ac:dyDescent="0.2">
      <c r="A75" s="174">
        <v>23</v>
      </c>
      <c r="B75" s="175"/>
      <c r="C75" s="97" t="s">
        <v>65</v>
      </c>
      <c r="D75" s="56"/>
      <c r="E75" s="96">
        <v>0.45</v>
      </c>
      <c r="F75" s="95">
        <f t="shared" ref="F75:F136" si="2">SUM(D75*E75)</f>
        <v>0</v>
      </c>
      <c r="G75" s="178"/>
      <c r="H75" s="181"/>
      <c r="I75" s="182"/>
      <c r="J75" s="187">
        <f>SUM(F75+F76+F77+G75+G76+G77+H75)</f>
        <v>0</v>
      </c>
      <c r="K75" s="190">
        <f>IF(J75&lt;=75,J75,75)</f>
        <v>0</v>
      </c>
      <c r="L75" s="168"/>
      <c r="M75" s="162"/>
      <c r="N75" s="165">
        <f>M75*0.05</f>
        <v>0</v>
      </c>
      <c r="O75" s="162"/>
      <c r="P75" s="165">
        <f>O75*0.05</f>
        <v>0</v>
      </c>
      <c r="Q75" s="168"/>
      <c r="R75" s="171">
        <f>SUM(K75+L75+N75+P75+Q75)</f>
        <v>0</v>
      </c>
    </row>
    <row r="76" spans="1:18" ht="12.75" customHeight="1" x14ac:dyDescent="0.2">
      <c r="A76" s="174"/>
      <c r="B76" s="176"/>
      <c r="C76" s="94" t="s">
        <v>66</v>
      </c>
      <c r="D76" s="101"/>
      <c r="E76" s="93">
        <v>0.24</v>
      </c>
      <c r="F76" s="92">
        <f t="shared" si="2"/>
        <v>0</v>
      </c>
      <c r="G76" s="179"/>
      <c r="H76" s="183"/>
      <c r="I76" s="184"/>
      <c r="J76" s="188"/>
      <c r="K76" s="191"/>
      <c r="L76" s="169"/>
      <c r="M76" s="163"/>
      <c r="N76" s="166"/>
      <c r="O76" s="163"/>
      <c r="P76" s="166"/>
      <c r="Q76" s="169"/>
      <c r="R76" s="172"/>
    </row>
    <row r="77" spans="1:18" ht="12.75" customHeight="1" thickBot="1" x14ac:dyDescent="0.25">
      <c r="A77" s="77"/>
      <c r="B77" s="177"/>
      <c r="C77" s="91" t="s">
        <v>67</v>
      </c>
      <c r="D77" s="58"/>
      <c r="E77" s="90">
        <v>0.2</v>
      </c>
      <c r="F77" s="89">
        <f t="shared" si="2"/>
        <v>0</v>
      </c>
      <c r="G77" s="180"/>
      <c r="H77" s="185"/>
      <c r="I77" s="186"/>
      <c r="J77" s="189"/>
      <c r="K77" s="192"/>
      <c r="L77" s="170"/>
      <c r="M77" s="164"/>
      <c r="N77" s="167"/>
      <c r="O77" s="164"/>
      <c r="P77" s="167"/>
      <c r="Q77" s="170"/>
      <c r="R77" s="173"/>
    </row>
    <row r="78" spans="1:18" ht="12.75" customHeight="1" x14ac:dyDescent="0.2">
      <c r="A78" s="174">
        <v>24</v>
      </c>
      <c r="B78" s="175"/>
      <c r="C78" s="97" t="s">
        <v>65</v>
      </c>
      <c r="D78" s="56"/>
      <c r="E78" s="96">
        <v>0.45</v>
      </c>
      <c r="F78" s="95">
        <f t="shared" si="2"/>
        <v>0</v>
      </c>
      <c r="G78" s="178"/>
      <c r="H78" s="181"/>
      <c r="I78" s="182"/>
      <c r="J78" s="187">
        <f>SUM(F78+F79+F80+G78+G79+G80+H78)</f>
        <v>0</v>
      </c>
      <c r="K78" s="190">
        <f>IF(J78&lt;=75,J78,75)</f>
        <v>0</v>
      </c>
      <c r="L78" s="168"/>
      <c r="M78" s="162"/>
      <c r="N78" s="165">
        <f>M78*0.05</f>
        <v>0</v>
      </c>
      <c r="O78" s="162"/>
      <c r="P78" s="165">
        <f>O78*0.05</f>
        <v>0</v>
      </c>
      <c r="Q78" s="168"/>
      <c r="R78" s="171">
        <f>SUM(K78+L78+N78+P78+Q78)</f>
        <v>0</v>
      </c>
    </row>
    <row r="79" spans="1:18" ht="12.75" customHeight="1" x14ac:dyDescent="0.2">
      <c r="A79" s="174"/>
      <c r="B79" s="176"/>
      <c r="C79" s="94" t="s">
        <v>66</v>
      </c>
      <c r="D79" s="101"/>
      <c r="E79" s="93">
        <v>0.24</v>
      </c>
      <c r="F79" s="92">
        <f t="shared" si="2"/>
        <v>0</v>
      </c>
      <c r="G79" s="179"/>
      <c r="H79" s="183"/>
      <c r="I79" s="184"/>
      <c r="J79" s="188"/>
      <c r="K79" s="191"/>
      <c r="L79" s="169"/>
      <c r="M79" s="163"/>
      <c r="N79" s="166"/>
      <c r="O79" s="163"/>
      <c r="P79" s="166"/>
      <c r="Q79" s="169"/>
      <c r="R79" s="172"/>
    </row>
    <row r="80" spans="1:18" ht="12.75" customHeight="1" thickBot="1" x14ac:dyDescent="0.25">
      <c r="A80" s="77"/>
      <c r="B80" s="177"/>
      <c r="C80" s="91" t="s">
        <v>67</v>
      </c>
      <c r="D80" s="58"/>
      <c r="E80" s="90">
        <v>0.2</v>
      </c>
      <c r="F80" s="89">
        <f t="shared" si="2"/>
        <v>0</v>
      </c>
      <c r="G80" s="180"/>
      <c r="H80" s="185"/>
      <c r="I80" s="186"/>
      <c r="J80" s="189"/>
      <c r="K80" s="192"/>
      <c r="L80" s="170"/>
      <c r="M80" s="164"/>
      <c r="N80" s="167"/>
      <c r="O80" s="164"/>
      <c r="P80" s="167"/>
      <c r="Q80" s="170"/>
      <c r="R80" s="173"/>
    </row>
    <row r="81" spans="1:18" ht="12.75" customHeight="1" x14ac:dyDescent="0.2">
      <c r="A81" s="174">
        <v>25</v>
      </c>
      <c r="B81" s="175"/>
      <c r="C81" s="97" t="s">
        <v>65</v>
      </c>
      <c r="D81" s="56"/>
      <c r="E81" s="96">
        <v>0.45</v>
      </c>
      <c r="F81" s="95">
        <f t="shared" si="2"/>
        <v>0</v>
      </c>
      <c r="G81" s="178"/>
      <c r="H81" s="181"/>
      <c r="I81" s="182"/>
      <c r="J81" s="187">
        <f>SUM(F81+F82+F83+G81+G82+G83+H81)</f>
        <v>0</v>
      </c>
      <c r="K81" s="190">
        <f>IF(J81&lt;=75,J81,75)</f>
        <v>0</v>
      </c>
      <c r="L81" s="168"/>
      <c r="M81" s="162"/>
      <c r="N81" s="165">
        <f>M81*0.05</f>
        <v>0</v>
      </c>
      <c r="O81" s="162"/>
      <c r="P81" s="165">
        <f>O81*0.05</f>
        <v>0</v>
      </c>
      <c r="Q81" s="168"/>
      <c r="R81" s="171">
        <f>SUM(K81+L81+N81+P81+Q81)</f>
        <v>0</v>
      </c>
    </row>
    <row r="82" spans="1:18" ht="12.75" customHeight="1" x14ac:dyDescent="0.2">
      <c r="A82" s="174"/>
      <c r="B82" s="176"/>
      <c r="C82" s="94" t="s">
        <v>66</v>
      </c>
      <c r="D82" s="101"/>
      <c r="E82" s="93">
        <v>0.24</v>
      </c>
      <c r="F82" s="92">
        <f t="shared" si="2"/>
        <v>0</v>
      </c>
      <c r="G82" s="179"/>
      <c r="H82" s="183"/>
      <c r="I82" s="184"/>
      <c r="J82" s="188"/>
      <c r="K82" s="191"/>
      <c r="L82" s="169"/>
      <c r="M82" s="163"/>
      <c r="N82" s="166"/>
      <c r="O82" s="163"/>
      <c r="P82" s="166"/>
      <c r="Q82" s="169"/>
      <c r="R82" s="172"/>
    </row>
    <row r="83" spans="1:18" ht="12.75" customHeight="1" thickBot="1" x14ac:dyDescent="0.25">
      <c r="A83" s="77"/>
      <c r="B83" s="177"/>
      <c r="C83" s="91" t="s">
        <v>67</v>
      </c>
      <c r="D83" s="58"/>
      <c r="E83" s="90">
        <v>0.2</v>
      </c>
      <c r="F83" s="89">
        <f t="shared" si="2"/>
        <v>0</v>
      </c>
      <c r="G83" s="180"/>
      <c r="H83" s="185"/>
      <c r="I83" s="186"/>
      <c r="J83" s="189"/>
      <c r="K83" s="192"/>
      <c r="L83" s="170"/>
      <c r="M83" s="164"/>
      <c r="N83" s="167"/>
      <c r="O83" s="164"/>
      <c r="P83" s="167"/>
      <c r="Q83" s="170"/>
      <c r="R83" s="173"/>
    </row>
    <row r="84" spans="1:18" ht="12.75" customHeight="1" x14ac:dyDescent="0.2">
      <c r="A84" s="174">
        <v>26</v>
      </c>
      <c r="B84" s="175"/>
      <c r="C84" s="97" t="s">
        <v>65</v>
      </c>
      <c r="D84" s="56"/>
      <c r="E84" s="96">
        <v>0.45</v>
      </c>
      <c r="F84" s="95">
        <f t="shared" si="2"/>
        <v>0</v>
      </c>
      <c r="G84" s="178"/>
      <c r="H84" s="181"/>
      <c r="I84" s="182"/>
      <c r="J84" s="187">
        <f>SUM(F84+F85+F86+G84+G85+G86+H84)</f>
        <v>0</v>
      </c>
      <c r="K84" s="190">
        <f>IF(J84&lt;=75,J84,75)</f>
        <v>0</v>
      </c>
      <c r="L84" s="168"/>
      <c r="M84" s="162"/>
      <c r="N84" s="165">
        <f>M84*0.05</f>
        <v>0</v>
      </c>
      <c r="O84" s="162"/>
      <c r="P84" s="165">
        <f>O84*0.05</f>
        <v>0</v>
      </c>
      <c r="Q84" s="168"/>
      <c r="R84" s="171">
        <f>SUM(K84+L84+N84+P84+Q84)</f>
        <v>0</v>
      </c>
    </row>
    <row r="85" spans="1:18" ht="12.75" customHeight="1" x14ac:dyDescent="0.2">
      <c r="A85" s="174"/>
      <c r="B85" s="176"/>
      <c r="C85" s="94" t="s">
        <v>66</v>
      </c>
      <c r="D85" s="101"/>
      <c r="E85" s="93">
        <v>0.24</v>
      </c>
      <c r="F85" s="92">
        <f t="shared" si="2"/>
        <v>0</v>
      </c>
      <c r="G85" s="179"/>
      <c r="H85" s="183"/>
      <c r="I85" s="184"/>
      <c r="J85" s="188"/>
      <c r="K85" s="191"/>
      <c r="L85" s="169"/>
      <c r="M85" s="163"/>
      <c r="N85" s="166"/>
      <c r="O85" s="163"/>
      <c r="P85" s="166"/>
      <c r="Q85" s="169"/>
      <c r="R85" s="172"/>
    </row>
    <row r="86" spans="1:18" ht="12.75" customHeight="1" thickBot="1" x14ac:dyDescent="0.25">
      <c r="A86" s="77"/>
      <c r="B86" s="177"/>
      <c r="C86" s="91" t="s">
        <v>67</v>
      </c>
      <c r="D86" s="58"/>
      <c r="E86" s="90">
        <v>0.2</v>
      </c>
      <c r="F86" s="89">
        <f t="shared" si="2"/>
        <v>0</v>
      </c>
      <c r="G86" s="180"/>
      <c r="H86" s="185"/>
      <c r="I86" s="186"/>
      <c r="J86" s="189"/>
      <c r="K86" s="192"/>
      <c r="L86" s="170"/>
      <c r="M86" s="164"/>
      <c r="N86" s="167"/>
      <c r="O86" s="164"/>
      <c r="P86" s="167"/>
      <c r="Q86" s="170"/>
      <c r="R86" s="173"/>
    </row>
    <row r="87" spans="1:18" ht="12.75" customHeight="1" x14ac:dyDescent="0.2">
      <c r="A87" s="174">
        <v>27</v>
      </c>
      <c r="B87" s="175"/>
      <c r="C87" s="97" t="s">
        <v>65</v>
      </c>
      <c r="D87" s="56"/>
      <c r="E87" s="96">
        <v>0.45</v>
      </c>
      <c r="F87" s="95">
        <f t="shared" si="2"/>
        <v>0</v>
      </c>
      <c r="G87" s="178"/>
      <c r="H87" s="181"/>
      <c r="I87" s="182"/>
      <c r="J87" s="187">
        <f>SUM(F87+F88+F89+G87+G88+G89+H87)</f>
        <v>0</v>
      </c>
      <c r="K87" s="190">
        <f>IF(J87&lt;=75,J87,75)</f>
        <v>0</v>
      </c>
      <c r="L87" s="168"/>
      <c r="M87" s="162"/>
      <c r="N87" s="165">
        <f>M87*0.05</f>
        <v>0</v>
      </c>
      <c r="O87" s="162"/>
      <c r="P87" s="165">
        <f>O87*0.05</f>
        <v>0</v>
      </c>
      <c r="Q87" s="168"/>
      <c r="R87" s="171">
        <f>SUM(K87+L87+N87+P87+Q87)</f>
        <v>0</v>
      </c>
    </row>
    <row r="88" spans="1:18" ht="12.75" customHeight="1" x14ac:dyDescent="0.2">
      <c r="A88" s="174"/>
      <c r="B88" s="176"/>
      <c r="C88" s="94" t="s">
        <v>66</v>
      </c>
      <c r="D88" s="101"/>
      <c r="E88" s="93">
        <v>0.24</v>
      </c>
      <c r="F88" s="92">
        <f t="shared" si="2"/>
        <v>0</v>
      </c>
      <c r="G88" s="179"/>
      <c r="H88" s="183"/>
      <c r="I88" s="184"/>
      <c r="J88" s="188"/>
      <c r="K88" s="191"/>
      <c r="L88" s="169"/>
      <c r="M88" s="163"/>
      <c r="N88" s="166"/>
      <c r="O88" s="163"/>
      <c r="P88" s="166"/>
      <c r="Q88" s="169"/>
      <c r="R88" s="172"/>
    </row>
    <row r="89" spans="1:18" ht="12.75" customHeight="1" thickBot="1" x14ac:dyDescent="0.25">
      <c r="A89" s="77"/>
      <c r="B89" s="177"/>
      <c r="C89" s="91" t="s">
        <v>67</v>
      </c>
      <c r="D89" s="58"/>
      <c r="E89" s="90">
        <v>0.2</v>
      </c>
      <c r="F89" s="89">
        <f t="shared" si="2"/>
        <v>0</v>
      </c>
      <c r="G89" s="180"/>
      <c r="H89" s="185"/>
      <c r="I89" s="186"/>
      <c r="J89" s="189"/>
      <c r="K89" s="192"/>
      <c r="L89" s="170"/>
      <c r="M89" s="164"/>
      <c r="N89" s="167"/>
      <c r="O89" s="164"/>
      <c r="P89" s="167"/>
      <c r="Q89" s="170"/>
      <c r="R89" s="173"/>
    </row>
    <row r="90" spans="1:18" ht="12.75" customHeight="1" x14ac:dyDescent="0.2">
      <c r="A90" s="174">
        <v>28</v>
      </c>
      <c r="B90" s="175"/>
      <c r="C90" s="97" t="s">
        <v>65</v>
      </c>
      <c r="D90" s="56"/>
      <c r="E90" s="96">
        <v>0.45</v>
      </c>
      <c r="F90" s="95">
        <f t="shared" si="2"/>
        <v>0</v>
      </c>
      <c r="G90" s="178"/>
      <c r="H90" s="181"/>
      <c r="I90" s="182"/>
      <c r="J90" s="187">
        <f>SUM(F90+F91+F92+G90+G91+G92+H90)</f>
        <v>0</v>
      </c>
      <c r="K90" s="190">
        <f>IF(J90&lt;=75,J90,75)</f>
        <v>0</v>
      </c>
      <c r="L90" s="168"/>
      <c r="M90" s="162"/>
      <c r="N90" s="165">
        <f>M90*0.05</f>
        <v>0</v>
      </c>
      <c r="O90" s="162"/>
      <c r="P90" s="165">
        <f>O90*0.05</f>
        <v>0</v>
      </c>
      <c r="Q90" s="168"/>
      <c r="R90" s="171">
        <f>SUM(K90+L90+N90+P90+Q90)</f>
        <v>0</v>
      </c>
    </row>
    <row r="91" spans="1:18" ht="12.75" customHeight="1" x14ac:dyDescent="0.2">
      <c r="A91" s="174"/>
      <c r="B91" s="176"/>
      <c r="C91" s="94" t="s">
        <v>66</v>
      </c>
      <c r="D91" s="101"/>
      <c r="E91" s="93">
        <v>0.24</v>
      </c>
      <c r="F91" s="92">
        <f t="shared" si="2"/>
        <v>0</v>
      </c>
      <c r="G91" s="179"/>
      <c r="H91" s="183"/>
      <c r="I91" s="184"/>
      <c r="J91" s="188"/>
      <c r="K91" s="191"/>
      <c r="L91" s="169"/>
      <c r="M91" s="163"/>
      <c r="N91" s="166"/>
      <c r="O91" s="163"/>
      <c r="P91" s="166"/>
      <c r="Q91" s="169"/>
      <c r="R91" s="172"/>
    </row>
    <row r="92" spans="1:18" ht="12.75" customHeight="1" thickBot="1" x14ac:dyDescent="0.25">
      <c r="A92" s="77"/>
      <c r="B92" s="177"/>
      <c r="C92" s="91" t="s">
        <v>67</v>
      </c>
      <c r="D92" s="58"/>
      <c r="E92" s="90">
        <v>0.2</v>
      </c>
      <c r="F92" s="89">
        <f t="shared" si="2"/>
        <v>0</v>
      </c>
      <c r="G92" s="180"/>
      <c r="H92" s="185"/>
      <c r="I92" s="186"/>
      <c r="J92" s="189"/>
      <c r="K92" s="192"/>
      <c r="L92" s="170"/>
      <c r="M92" s="164"/>
      <c r="N92" s="167"/>
      <c r="O92" s="164"/>
      <c r="P92" s="167"/>
      <c r="Q92" s="170"/>
      <c r="R92" s="173"/>
    </row>
    <row r="93" spans="1:18" ht="12.75" customHeight="1" x14ac:dyDescent="0.2">
      <c r="A93" s="174">
        <v>29</v>
      </c>
      <c r="B93" s="175"/>
      <c r="C93" s="97" t="s">
        <v>65</v>
      </c>
      <c r="D93" s="56"/>
      <c r="E93" s="96">
        <v>0.45</v>
      </c>
      <c r="F93" s="95">
        <f t="shared" si="2"/>
        <v>0</v>
      </c>
      <c r="G93" s="178"/>
      <c r="H93" s="181"/>
      <c r="I93" s="182"/>
      <c r="J93" s="187">
        <f>SUM(F93+F94+F95+G93+G94+G95+H93)</f>
        <v>0</v>
      </c>
      <c r="K93" s="190">
        <f>IF(J93&lt;=75,J93,75)</f>
        <v>0</v>
      </c>
      <c r="L93" s="168"/>
      <c r="M93" s="162"/>
      <c r="N93" s="165">
        <f>M93*0.05</f>
        <v>0</v>
      </c>
      <c r="O93" s="162"/>
      <c r="P93" s="165">
        <f>O93*0.05</f>
        <v>0</v>
      </c>
      <c r="Q93" s="168"/>
      <c r="R93" s="171">
        <f>SUM(K93+L93+N93+P93+Q93)</f>
        <v>0</v>
      </c>
    </row>
    <row r="94" spans="1:18" ht="12.75" customHeight="1" x14ac:dyDescent="0.2">
      <c r="A94" s="174"/>
      <c r="B94" s="176"/>
      <c r="C94" s="94" t="s">
        <v>66</v>
      </c>
      <c r="D94" s="101"/>
      <c r="E94" s="93">
        <v>0.24</v>
      </c>
      <c r="F94" s="92">
        <f t="shared" si="2"/>
        <v>0</v>
      </c>
      <c r="G94" s="179"/>
      <c r="H94" s="183"/>
      <c r="I94" s="184"/>
      <c r="J94" s="188"/>
      <c r="K94" s="191"/>
      <c r="L94" s="169"/>
      <c r="M94" s="163"/>
      <c r="N94" s="166"/>
      <c r="O94" s="163"/>
      <c r="P94" s="166"/>
      <c r="Q94" s="169"/>
      <c r="R94" s="172"/>
    </row>
    <row r="95" spans="1:18" ht="12.75" customHeight="1" thickBot="1" x14ac:dyDescent="0.25">
      <c r="A95" s="77"/>
      <c r="B95" s="177"/>
      <c r="C95" s="91" t="s">
        <v>67</v>
      </c>
      <c r="D95" s="58"/>
      <c r="E95" s="90">
        <v>0.2</v>
      </c>
      <c r="F95" s="89">
        <f t="shared" si="2"/>
        <v>0</v>
      </c>
      <c r="G95" s="180"/>
      <c r="H95" s="185"/>
      <c r="I95" s="186"/>
      <c r="J95" s="189"/>
      <c r="K95" s="192"/>
      <c r="L95" s="170"/>
      <c r="M95" s="164"/>
      <c r="N95" s="167"/>
      <c r="O95" s="164"/>
      <c r="P95" s="167"/>
      <c r="Q95" s="170"/>
      <c r="R95" s="173"/>
    </row>
    <row r="96" spans="1:18" ht="12.75" customHeight="1" x14ac:dyDescent="0.2">
      <c r="A96" s="174">
        <v>30</v>
      </c>
      <c r="B96" s="175"/>
      <c r="C96" s="97" t="s">
        <v>65</v>
      </c>
      <c r="D96" s="56"/>
      <c r="E96" s="96">
        <v>0.45</v>
      </c>
      <c r="F96" s="95">
        <f t="shared" si="2"/>
        <v>0</v>
      </c>
      <c r="G96" s="178"/>
      <c r="H96" s="181"/>
      <c r="I96" s="182"/>
      <c r="J96" s="187">
        <f>SUM(F96+F97+F98+G96+G97+G98+H96)</f>
        <v>0</v>
      </c>
      <c r="K96" s="190">
        <f>IF(J96&lt;=75,J96,75)</f>
        <v>0</v>
      </c>
      <c r="L96" s="168"/>
      <c r="M96" s="162"/>
      <c r="N96" s="165">
        <f>M96*0.05</f>
        <v>0</v>
      </c>
      <c r="O96" s="162"/>
      <c r="P96" s="165">
        <f>O96*0.05</f>
        <v>0</v>
      </c>
      <c r="Q96" s="168"/>
      <c r="R96" s="171">
        <f>SUM(K96+L96+N96+P96+Q96)</f>
        <v>0</v>
      </c>
    </row>
    <row r="97" spans="1:18" ht="12.75" customHeight="1" x14ac:dyDescent="0.2">
      <c r="A97" s="174"/>
      <c r="B97" s="176"/>
      <c r="C97" s="94" t="s">
        <v>66</v>
      </c>
      <c r="D97" s="101"/>
      <c r="E97" s="93">
        <v>0.24</v>
      </c>
      <c r="F97" s="92">
        <f t="shared" si="2"/>
        <v>0</v>
      </c>
      <c r="G97" s="179"/>
      <c r="H97" s="183"/>
      <c r="I97" s="184"/>
      <c r="J97" s="188"/>
      <c r="K97" s="191"/>
      <c r="L97" s="169"/>
      <c r="M97" s="163"/>
      <c r="N97" s="166"/>
      <c r="O97" s="163"/>
      <c r="P97" s="166"/>
      <c r="Q97" s="169"/>
      <c r="R97" s="172"/>
    </row>
    <row r="98" spans="1:18" ht="12.75" customHeight="1" thickBot="1" x14ac:dyDescent="0.25">
      <c r="A98" s="77"/>
      <c r="B98" s="177"/>
      <c r="C98" s="91" t="s">
        <v>67</v>
      </c>
      <c r="D98" s="58"/>
      <c r="E98" s="90">
        <v>0.2</v>
      </c>
      <c r="F98" s="89">
        <f t="shared" si="2"/>
        <v>0</v>
      </c>
      <c r="G98" s="180"/>
      <c r="H98" s="185"/>
      <c r="I98" s="186"/>
      <c r="J98" s="189"/>
      <c r="K98" s="192"/>
      <c r="L98" s="170"/>
      <c r="M98" s="164"/>
      <c r="N98" s="167"/>
      <c r="O98" s="164"/>
      <c r="P98" s="167"/>
      <c r="Q98" s="170"/>
      <c r="R98" s="173"/>
    </row>
    <row r="99" spans="1:18" ht="12.75" customHeight="1" x14ac:dyDescent="0.2">
      <c r="A99" s="174">
        <v>31</v>
      </c>
      <c r="B99" s="175"/>
      <c r="C99" s="97" t="s">
        <v>65</v>
      </c>
      <c r="D99" s="56"/>
      <c r="E99" s="96">
        <v>0.45</v>
      </c>
      <c r="F99" s="95">
        <f t="shared" si="2"/>
        <v>0</v>
      </c>
      <c r="G99" s="178"/>
      <c r="H99" s="181"/>
      <c r="I99" s="182"/>
      <c r="J99" s="187">
        <f>SUM(F99+F100+F101+G99+G100+G101+H99)</f>
        <v>0</v>
      </c>
      <c r="K99" s="190">
        <f>IF(J99&lt;=75,J99,75)</f>
        <v>0</v>
      </c>
      <c r="L99" s="168"/>
      <c r="M99" s="162"/>
      <c r="N99" s="165">
        <f>M99*0.05</f>
        <v>0</v>
      </c>
      <c r="O99" s="162"/>
      <c r="P99" s="165">
        <f>O99*0.05</f>
        <v>0</v>
      </c>
      <c r="Q99" s="168"/>
      <c r="R99" s="171">
        <f>SUM(K99+L99+N99+P99+Q99)</f>
        <v>0</v>
      </c>
    </row>
    <row r="100" spans="1:18" ht="12.75" customHeight="1" x14ac:dyDescent="0.2">
      <c r="A100" s="174"/>
      <c r="B100" s="176"/>
      <c r="C100" s="94" t="s">
        <v>66</v>
      </c>
      <c r="D100" s="101"/>
      <c r="E100" s="93">
        <v>0.24</v>
      </c>
      <c r="F100" s="92">
        <f t="shared" si="2"/>
        <v>0</v>
      </c>
      <c r="G100" s="179"/>
      <c r="H100" s="183"/>
      <c r="I100" s="184"/>
      <c r="J100" s="188"/>
      <c r="K100" s="191"/>
      <c r="L100" s="169"/>
      <c r="M100" s="163"/>
      <c r="N100" s="166"/>
      <c r="O100" s="163"/>
      <c r="P100" s="166"/>
      <c r="Q100" s="169"/>
      <c r="R100" s="172"/>
    </row>
    <row r="101" spans="1:18" ht="12.75" customHeight="1" thickBot="1" x14ac:dyDescent="0.25">
      <c r="A101" s="77"/>
      <c r="B101" s="177"/>
      <c r="C101" s="91" t="s">
        <v>67</v>
      </c>
      <c r="D101" s="58"/>
      <c r="E101" s="90">
        <v>0.2</v>
      </c>
      <c r="F101" s="89">
        <f t="shared" si="2"/>
        <v>0</v>
      </c>
      <c r="G101" s="180"/>
      <c r="H101" s="185"/>
      <c r="I101" s="186"/>
      <c r="J101" s="189"/>
      <c r="K101" s="192"/>
      <c r="L101" s="170"/>
      <c r="M101" s="164"/>
      <c r="N101" s="167"/>
      <c r="O101" s="164"/>
      <c r="P101" s="167"/>
      <c r="Q101" s="170"/>
      <c r="R101" s="173"/>
    </row>
    <row r="102" spans="1:18" ht="12.75" customHeight="1" x14ac:dyDescent="0.2">
      <c r="A102" s="174">
        <v>32</v>
      </c>
      <c r="B102" s="175"/>
      <c r="C102" s="97" t="s">
        <v>65</v>
      </c>
      <c r="D102" s="56"/>
      <c r="E102" s="96">
        <v>0.45</v>
      </c>
      <c r="F102" s="95">
        <f t="shared" si="2"/>
        <v>0</v>
      </c>
      <c r="G102" s="178"/>
      <c r="H102" s="181"/>
      <c r="I102" s="182"/>
      <c r="J102" s="187">
        <f>SUM(F102+F103+F104+G102+G103+G104+H102)</f>
        <v>0</v>
      </c>
      <c r="K102" s="190">
        <f>IF(J102&lt;=75,J102,75)</f>
        <v>0</v>
      </c>
      <c r="L102" s="168"/>
      <c r="M102" s="162"/>
      <c r="N102" s="165">
        <f>M102*0.05</f>
        <v>0</v>
      </c>
      <c r="O102" s="162"/>
      <c r="P102" s="165">
        <f>O102*0.05</f>
        <v>0</v>
      </c>
      <c r="Q102" s="168"/>
      <c r="R102" s="171">
        <f>SUM(K102+L102+N102+P102+Q102)</f>
        <v>0</v>
      </c>
    </row>
    <row r="103" spans="1:18" ht="12.75" customHeight="1" x14ac:dyDescent="0.2">
      <c r="A103" s="174"/>
      <c r="B103" s="176"/>
      <c r="C103" s="94" t="s">
        <v>66</v>
      </c>
      <c r="D103" s="101"/>
      <c r="E103" s="93">
        <v>0.24</v>
      </c>
      <c r="F103" s="92">
        <f t="shared" si="2"/>
        <v>0</v>
      </c>
      <c r="G103" s="179"/>
      <c r="H103" s="183"/>
      <c r="I103" s="184"/>
      <c r="J103" s="188"/>
      <c r="K103" s="191"/>
      <c r="L103" s="169"/>
      <c r="M103" s="163"/>
      <c r="N103" s="166"/>
      <c r="O103" s="163"/>
      <c r="P103" s="166"/>
      <c r="Q103" s="169"/>
      <c r="R103" s="172"/>
    </row>
    <row r="104" spans="1:18" ht="12.75" customHeight="1" thickBot="1" x14ac:dyDescent="0.25">
      <c r="A104" s="77"/>
      <c r="B104" s="177"/>
      <c r="C104" s="91" t="s">
        <v>67</v>
      </c>
      <c r="D104" s="58"/>
      <c r="E104" s="90">
        <v>0.2</v>
      </c>
      <c r="F104" s="89">
        <f t="shared" si="2"/>
        <v>0</v>
      </c>
      <c r="G104" s="180"/>
      <c r="H104" s="185"/>
      <c r="I104" s="186"/>
      <c r="J104" s="189"/>
      <c r="K104" s="192"/>
      <c r="L104" s="170"/>
      <c r="M104" s="164"/>
      <c r="N104" s="167"/>
      <c r="O104" s="164"/>
      <c r="P104" s="167"/>
      <c r="Q104" s="170"/>
      <c r="R104" s="173"/>
    </row>
    <row r="105" spans="1:18" ht="12.75" customHeight="1" x14ac:dyDescent="0.2">
      <c r="A105" s="174">
        <v>33</v>
      </c>
      <c r="B105" s="175"/>
      <c r="C105" s="97" t="s">
        <v>65</v>
      </c>
      <c r="D105" s="56"/>
      <c r="E105" s="96">
        <v>0.45</v>
      </c>
      <c r="F105" s="95">
        <f t="shared" si="2"/>
        <v>0</v>
      </c>
      <c r="G105" s="178"/>
      <c r="H105" s="181"/>
      <c r="I105" s="182"/>
      <c r="J105" s="187">
        <f>SUM(F105+F106+F107+G105+G106+G107+H105)</f>
        <v>0</v>
      </c>
      <c r="K105" s="190">
        <f>IF(J105&lt;=75,J105,75)</f>
        <v>0</v>
      </c>
      <c r="L105" s="168"/>
      <c r="M105" s="162"/>
      <c r="N105" s="165">
        <f>M105*0.05</f>
        <v>0</v>
      </c>
      <c r="O105" s="162"/>
      <c r="P105" s="165">
        <f>O105*0.05</f>
        <v>0</v>
      </c>
      <c r="Q105" s="168"/>
      <c r="R105" s="171">
        <f>SUM(K105+L105+N105+P105+Q105)</f>
        <v>0</v>
      </c>
    </row>
    <row r="106" spans="1:18" ht="12.75" customHeight="1" x14ac:dyDescent="0.2">
      <c r="A106" s="174"/>
      <c r="B106" s="176"/>
      <c r="C106" s="94" t="s">
        <v>66</v>
      </c>
      <c r="D106" s="101"/>
      <c r="E106" s="93">
        <v>0.24</v>
      </c>
      <c r="F106" s="92">
        <f t="shared" si="2"/>
        <v>0</v>
      </c>
      <c r="G106" s="179"/>
      <c r="H106" s="183"/>
      <c r="I106" s="184"/>
      <c r="J106" s="188"/>
      <c r="K106" s="191"/>
      <c r="L106" s="169"/>
      <c r="M106" s="163"/>
      <c r="N106" s="166"/>
      <c r="O106" s="163"/>
      <c r="P106" s="166"/>
      <c r="Q106" s="169"/>
      <c r="R106" s="172"/>
    </row>
    <row r="107" spans="1:18" ht="12.75" customHeight="1" thickBot="1" x14ac:dyDescent="0.25">
      <c r="A107" s="77"/>
      <c r="B107" s="177"/>
      <c r="C107" s="91" t="s">
        <v>67</v>
      </c>
      <c r="D107" s="58"/>
      <c r="E107" s="90">
        <v>0.2</v>
      </c>
      <c r="F107" s="89">
        <f t="shared" si="2"/>
        <v>0</v>
      </c>
      <c r="G107" s="180"/>
      <c r="H107" s="185"/>
      <c r="I107" s="186"/>
      <c r="J107" s="189"/>
      <c r="K107" s="192"/>
      <c r="L107" s="170"/>
      <c r="M107" s="164"/>
      <c r="N107" s="167"/>
      <c r="O107" s="164"/>
      <c r="P107" s="167"/>
      <c r="Q107" s="170"/>
      <c r="R107" s="173"/>
    </row>
    <row r="108" spans="1:18" x14ac:dyDescent="0.2">
      <c r="A108" s="174">
        <v>34</v>
      </c>
      <c r="B108" s="175"/>
      <c r="C108" s="97" t="s">
        <v>65</v>
      </c>
      <c r="D108" s="56"/>
      <c r="E108" s="96">
        <v>0.45</v>
      </c>
      <c r="F108" s="95">
        <f t="shared" si="2"/>
        <v>0</v>
      </c>
      <c r="G108" s="178"/>
      <c r="H108" s="181"/>
      <c r="I108" s="182"/>
      <c r="J108" s="187">
        <f>SUM(F108+F109+F110+G108+G109+G110+H108)</f>
        <v>0</v>
      </c>
      <c r="K108" s="190">
        <f>IF(J108&lt;=75,J108,75)</f>
        <v>0</v>
      </c>
      <c r="L108" s="168"/>
      <c r="M108" s="162"/>
      <c r="N108" s="165">
        <f>M108*0.05</f>
        <v>0</v>
      </c>
      <c r="O108" s="162"/>
      <c r="P108" s="165">
        <f>O108*0.05</f>
        <v>0</v>
      </c>
      <c r="Q108" s="168"/>
      <c r="R108" s="171">
        <f>SUM(K108+L108+N108+P108+Q108)</f>
        <v>0</v>
      </c>
    </row>
    <row r="109" spans="1:18" ht="12.75" customHeight="1" x14ac:dyDescent="0.2">
      <c r="A109" s="174"/>
      <c r="B109" s="176"/>
      <c r="C109" s="94" t="s">
        <v>66</v>
      </c>
      <c r="D109" s="101"/>
      <c r="E109" s="93">
        <v>0.24</v>
      </c>
      <c r="F109" s="92">
        <f t="shared" si="2"/>
        <v>0</v>
      </c>
      <c r="G109" s="179"/>
      <c r="H109" s="183"/>
      <c r="I109" s="184"/>
      <c r="J109" s="188"/>
      <c r="K109" s="191"/>
      <c r="L109" s="169"/>
      <c r="M109" s="163"/>
      <c r="N109" s="166"/>
      <c r="O109" s="163"/>
      <c r="P109" s="166"/>
      <c r="Q109" s="169"/>
      <c r="R109" s="172"/>
    </row>
    <row r="110" spans="1:18" ht="12.75" customHeight="1" thickBot="1" x14ac:dyDescent="0.25">
      <c r="A110" s="77"/>
      <c r="B110" s="177"/>
      <c r="C110" s="91" t="s">
        <v>67</v>
      </c>
      <c r="D110" s="58"/>
      <c r="E110" s="90">
        <v>0.2</v>
      </c>
      <c r="F110" s="89">
        <f t="shared" si="2"/>
        <v>0</v>
      </c>
      <c r="G110" s="180"/>
      <c r="H110" s="185"/>
      <c r="I110" s="186"/>
      <c r="J110" s="189"/>
      <c r="K110" s="192"/>
      <c r="L110" s="170"/>
      <c r="M110" s="164"/>
      <c r="N110" s="167"/>
      <c r="O110" s="164"/>
      <c r="P110" s="167"/>
      <c r="Q110" s="170"/>
      <c r="R110" s="173"/>
    </row>
    <row r="111" spans="1:18" ht="12.75" customHeight="1" x14ac:dyDescent="0.2">
      <c r="A111" s="174">
        <v>35</v>
      </c>
      <c r="B111" s="175"/>
      <c r="C111" s="97" t="s">
        <v>65</v>
      </c>
      <c r="D111" s="56"/>
      <c r="E111" s="96">
        <v>0.45</v>
      </c>
      <c r="F111" s="95">
        <f t="shared" si="2"/>
        <v>0</v>
      </c>
      <c r="G111" s="178"/>
      <c r="H111" s="181"/>
      <c r="I111" s="182"/>
      <c r="J111" s="187">
        <f>SUM(F111+F112+F113+G111+G112+G113+H111)</f>
        <v>0</v>
      </c>
      <c r="K111" s="190">
        <f>IF(J111&lt;=75,J111,75)</f>
        <v>0</v>
      </c>
      <c r="L111" s="168"/>
      <c r="M111" s="162"/>
      <c r="N111" s="165">
        <f>M111*0.05</f>
        <v>0</v>
      </c>
      <c r="O111" s="162"/>
      <c r="P111" s="165">
        <f>O111*0.05</f>
        <v>0</v>
      </c>
      <c r="Q111" s="168"/>
      <c r="R111" s="171">
        <f>SUM(K111+L111+N111+P111+Q111)</f>
        <v>0</v>
      </c>
    </row>
    <row r="112" spans="1:18" ht="12.75" customHeight="1" x14ac:dyDescent="0.2">
      <c r="A112" s="174"/>
      <c r="B112" s="176"/>
      <c r="C112" s="94" t="s">
        <v>66</v>
      </c>
      <c r="D112" s="101"/>
      <c r="E112" s="93">
        <v>0.24</v>
      </c>
      <c r="F112" s="92">
        <f t="shared" si="2"/>
        <v>0</v>
      </c>
      <c r="G112" s="179"/>
      <c r="H112" s="183"/>
      <c r="I112" s="184"/>
      <c r="J112" s="188"/>
      <c r="K112" s="191"/>
      <c r="L112" s="169"/>
      <c r="M112" s="163"/>
      <c r="N112" s="166"/>
      <c r="O112" s="163"/>
      <c r="P112" s="166"/>
      <c r="Q112" s="169"/>
      <c r="R112" s="172"/>
    </row>
    <row r="113" spans="1:18" ht="12.75" customHeight="1" thickBot="1" x14ac:dyDescent="0.25">
      <c r="A113" s="77"/>
      <c r="B113" s="177"/>
      <c r="C113" s="91" t="s">
        <v>67</v>
      </c>
      <c r="D113" s="58"/>
      <c r="E113" s="90">
        <v>0.2</v>
      </c>
      <c r="F113" s="89">
        <f t="shared" si="2"/>
        <v>0</v>
      </c>
      <c r="G113" s="180"/>
      <c r="H113" s="185"/>
      <c r="I113" s="186"/>
      <c r="J113" s="189"/>
      <c r="K113" s="192"/>
      <c r="L113" s="170"/>
      <c r="M113" s="164"/>
      <c r="N113" s="167"/>
      <c r="O113" s="164"/>
      <c r="P113" s="167"/>
      <c r="Q113" s="170"/>
      <c r="R113" s="173"/>
    </row>
    <row r="114" spans="1:18" ht="12.75" customHeight="1" x14ac:dyDescent="0.2">
      <c r="A114" s="174">
        <v>36</v>
      </c>
      <c r="B114" s="175"/>
      <c r="C114" s="97" t="s">
        <v>65</v>
      </c>
      <c r="D114" s="56"/>
      <c r="E114" s="96">
        <v>0.45</v>
      </c>
      <c r="F114" s="95">
        <f t="shared" si="2"/>
        <v>0</v>
      </c>
      <c r="G114" s="178"/>
      <c r="H114" s="181"/>
      <c r="I114" s="182"/>
      <c r="J114" s="187">
        <f>SUM(F114+F115+F116+G114+G115+G116+H114)</f>
        <v>0</v>
      </c>
      <c r="K114" s="190">
        <f>IF(J114&lt;=75,J114,75)</f>
        <v>0</v>
      </c>
      <c r="L114" s="168"/>
      <c r="M114" s="162"/>
      <c r="N114" s="165">
        <f>M114*0.05</f>
        <v>0</v>
      </c>
      <c r="O114" s="162"/>
      <c r="P114" s="165">
        <f>O114*0.05</f>
        <v>0</v>
      </c>
      <c r="Q114" s="168"/>
      <c r="R114" s="171">
        <f>SUM(K114+L114+N114+P114+Q114)</f>
        <v>0</v>
      </c>
    </row>
    <row r="115" spans="1:18" ht="12.75" customHeight="1" x14ac:dyDescent="0.2">
      <c r="A115" s="174"/>
      <c r="B115" s="176"/>
      <c r="C115" s="94" t="s">
        <v>66</v>
      </c>
      <c r="D115" s="101"/>
      <c r="E115" s="93">
        <v>0.24</v>
      </c>
      <c r="F115" s="92">
        <f t="shared" si="2"/>
        <v>0</v>
      </c>
      <c r="G115" s="179"/>
      <c r="H115" s="183"/>
      <c r="I115" s="184"/>
      <c r="J115" s="188"/>
      <c r="K115" s="191"/>
      <c r="L115" s="169"/>
      <c r="M115" s="163"/>
      <c r="N115" s="166"/>
      <c r="O115" s="163"/>
      <c r="P115" s="166"/>
      <c r="Q115" s="169"/>
      <c r="R115" s="172"/>
    </row>
    <row r="116" spans="1:18" ht="12.75" customHeight="1" thickBot="1" x14ac:dyDescent="0.25">
      <c r="A116" s="77"/>
      <c r="B116" s="177"/>
      <c r="C116" s="91" t="s">
        <v>67</v>
      </c>
      <c r="D116" s="58"/>
      <c r="E116" s="90">
        <v>0.2</v>
      </c>
      <c r="F116" s="89">
        <f t="shared" si="2"/>
        <v>0</v>
      </c>
      <c r="G116" s="180"/>
      <c r="H116" s="185"/>
      <c r="I116" s="186"/>
      <c r="J116" s="189"/>
      <c r="K116" s="192"/>
      <c r="L116" s="170"/>
      <c r="M116" s="164"/>
      <c r="N116" s="167"/>
      <c r="O116" s="164"/>
      <c r="P116" s="167"/>
      <c r="Q116" s="170"/>
      <c r="R116" s="173"/>
    </row>
    <row r="117" spans="1:18" ht="12.75" customHeight="1" x14ac:dyDescent="0.2">
      <c r="A117" s="174">
        <v>37</v>
      </c>
      <c r="B117" s="175"/>
      <c r="C117" s="97" t="s">
        <v>65</v>
      </c>
      <c r="D117" s="56"/>
      <c r="E117" s="96">
        <v>0.45</v>
      </c>
      <c r="F117" s="95">
        <f t="shared" si="2"/>
        <v>0</v>
      </c>
      <c r="G117" s="178"/>
      <c r="H117" s="181"/>
      <c r="I117" s="182"/>
      <c r="J117" s="187">
        <f>SUM(F117+F118+F119+G117+G118+G119+H117)</f>
        <v>0</v>
      </c>
      <c r="K117" s="190">
        <f>IF(J117&lt;=75,J117,75)</f>
        <v>0</v>
      </c>
      <c r="L117" s="168"/>
      <c r="M117" s="162"/>
      <c r="N117" s="165">
        <f>M117*0.05</f>
        <v>0</v>
      </c>
      <c r="O117" s="162"/>
      <c r="P117" s="165">
        <f>O117*0.05</f>
        <v>0</v>
      </c>
      <c r="Q117" s="168"/>
      <c r="R117" s="171">
        <f>SUM(K117+L117+N117+P117+Q117)</f>
        <v>0</v>
      </c>
    </row>
    <row r="118" spans="1:18" ht="12.75" customHeight="1" x14ac:dyDescent="0.2">
      <c r="A118" s="174"/>
      <c r="B118" s="176"/>
      <c r="C118" s="94" t="s">
        <v>66</v>
      </c>
      <c r="D118" s="101"/>
      <c r="E118" s="93">
        <v>0.24</v>
      </c>
      <c r="F118" s="92">
        <f t="shared" si="2"/>
        <v>0</v>
      </c>
      <c r="G118" s="179"/>
      <c r="H118" s="183"/>
      <c r="I118" s="184"/>
      <c r="J118" s="188"/>
      <c r="K118" s="191"/>
      <c r="L118" s="169"/>
      <c r="M118" s="163"/>
      <c r="N118" s="166"/>
      <c r="O118" s="163"/>
      <c r="P118" s="166"/>
      <c r="Q118" s="169"/>
      <c r="R118" s="172"/>
    </row>
    <row r="119" spans="1:18" ht="12.75" customHeight="1" thickBot="1" x14ac:dyDescent="0.25">
      <c r="A119" s="77"/>
      <c r="B119" s="177"/>
      <c r="C119" s="91" t="s">
        <v>67</v>
      </c>
      <c r="D119" s="58"/>
      <c r="E119" s="90">
        <v>0.2</v>
      </c>
      <c r="F119" s="89">
        <f t="shared" si="2"/>
        <v>0</v>
      </c>
      <c r="G119" s="180"/>
      <c r="H119" s="185"/>
      <c r="I119" s="186"/>
      <c r="J119" s="189"/>
      <c r="K119" s="192"/>
      <c r="L119" s="170"/>
      <c r="M119" s="164"/>
      <c r="N119" s="167"/>
      <c r="O119" s="164"/>
      <c r="P119" s="167"/>
      <c r="Q119" s="170"/>
      <c r="R119" s="173"/>
    </row>
    <row r="120" spans="1:18" ht="12.75" customHeight="1" x14ac:dyDescent="0.2">
      <c r="A120" s="174">
        <v>38</v>
      </c>
      <c r="B120" s="175"/>
      <c r="C120" s="97" t="s">
        <v>65</v>
      </c>
      <c r="D120" s="56"/>
      <c r="E120" s="96">
        <v>0.45</v>
      </c>
      <c r="F120" s="95">
        <f t="shared" si="2"/>
        <v>0</v>
      </c>
      <c r="G120" s="178"/>
      <c r="H120" s="181"/>
      <c r="I120" s="182"/>
      <c r="J120" s="187">
        <f>SUM(F120+F121+F122+G120+G121+G122+H120)</f>
        <v>0</v>
      </c>
      <c r="K120" s="190">
        <f>IF(J120&lt;=75,J120,75)</f>
        <v>0</v>
      </c>
      <c r="L120" s="168"/>
      <c r="M120" s="162"/>
      <c r="N120" s="165">
        <f>M120*0.05</f>
        <v>0</v>
      </c>
      <c r="O120" s="162"/>
      <c r="P120" s="165">
        <f>O120*0.05</f>
        <v>0</v>
      </c>
      <c r="Q120" s="168"/>
      <c r="R120" s="171">
        <f>SUM(K120+L120+N120+P120+Q120)</f>
        <v>0</v>
      </c>
    </row>
    <row r="121" spans="1:18" ht="12.75" customHeight="1" x14ac:dyDescent="0.2">
      <c r="A121" s="174"/>
      <c r="B121" s="176"/>
      <c r="C121" s="94" t="s">
        <v>66</v>
      </c>
      <c r="D121" s="101"/>
      <c r="E121" s="93">
        <v>0.24</v>
      </c>
      <c r="F121" s="92">
        <f t="shared" si="2"/>
        <v>0</v>
      </c>
      <c r="G121" s="179"/>
      <c r="H121" s="183"/>
      <c r="I121" s="184"/>
      <c r="J121" s="188"/>
      <c r="K121" s="191"/>
      <c r="L121" s="169"/>
      <c r="M121" s="163"/>
      <c r="N121" s="166"/>
      <c r="O121" s="163"/>
      <c r="P121" s="166"/>
      <c r="Q121" s="169"/>
      <c r="R121" s="172"/>
    </row>
    <row r="122" spans="1:18" ht="12.75" customHeight="1" thickBot="1" x14ac:dyDescent="0.25">
      <c r="A122" s="77"/>
      <c r="B122" s="177"/>
      <c r="C122" s="91" t="s">
        <v>67</v>
      </c>
      <c r="D122" s="58"/>
      <c r="E122" s="90">
        <v>0.2</v>
      </c>
      <c r="F122" s="89">
        <f t="shared" si="2"/>
        <v>0</v>
      </c>
      <c r="G122" s="180"/>
      <c r="H122" s="185"/>
      <c r="I122" s="186"/>
      <c r="J122" s="189"/>
      <c r="K122" s="192"/>
      <c r="L122" s="170"/>
      <c r="M122" s="164"/>
      <c r="N122" s="167"/>
      <c r="O122" s="164"/>
      <c r="P122" s="167"/>
      <c r="Q122" s="170"/>
      <c r="R122" s="173"/>
    </row>
    <row r="123" spans="1:18" ht="12.75" customHeight="1" x14ac:dyDescent="0.2">
      <c r="A123" s="174">
        <v>39</v>
      </c>
      <c r="B123" s="175"/>
      <c r="C123" s="97" t="s">
        <v>65</v>
      </c>
      <c r="D123" s="56"/>
      <c r="E123" s="96">
        <v>0.45</v>
      </c>
      <c r="F123" s="95">
        <f t="shared" si="2"/>
        <v>0</v>
      </c>
      <c r="G123" s="178"/>
      <c r="H123" s="181"/>
      <c r="I123" s="182"/>
      <c r="J123" s="187">
        <f>SUM(F123+F124+F125+G123+G124+G125+H123)</f>
        <v>0</v>
      </c>
      <c r="K123" s="190">
        <f>IF(J123&lt;=75,J123,75)</f>
        <v>0</v>
      </c>
      <c r="L123" s="168"/>
      <c r="M123" s="162"/>
      <c r="N123" s="165">
        <f>M123*0.05</f>
        <v>0</v>
      </c>
      <c r="O123" s="162"/>
      <c r="P123" s="165">
        <f>O123*0.05</f>
        <v>0</v>
      </c>
      <c r="Q123" s="168"/>
      <c r="R123" s="171">
        <f>SUM(K123+L123+N123+P123+Q123)</f>
        <v>0</v>
      </c>
    </row>
    <row r="124" spans="1:18" ht="12.75" customHeight="1" x14ac:dyDescent="0.2">
      <c r="A124" s="174"/>
      <c r="B124" s="176"/>
      <c r="C124" s="94" t="s">
        <v>66</v>
      </c>
      <c r="D124" s="101"/>
      <c r="E124" s="93">
        <v>0.24</v>
      </c>
      <c r="F124" s="92">
        <f t="shared" si="2"/>
        <v>0</v>
      </c>
      <c r="G124" s="179"/>
      <c r="H124" s="183"/>
      <c r="I124" s="184"/>
      <c r="J124" s="188"/>
      <c r="K124" s="191"/>
      <c r="L124" s="169"/>
      <c r="M124" s="163"/>
      <c r="N124" s="166"/>
      <c r="O124" s="163"/>
      <c r="P124" s="166"/>
      <c r="Q124" s="169"/>
      <c r="R124" s="172"/>
    </row>
    <row r="125" spans="1:18" ht="12.75" customHeight="1" thickBot="1" x14ac:dyDescent="0.25">
      <c r="A125" s="77"/>
      <c r="B125" s="177"/>
      <c r="C125" s="91" t="s">
        <v>67</v>
      </c>
      <c r="D125" s="58"/>
      <c r="E125" s="90">
        <v>0.2</v>
      </c>
      <c r="F125" s="89">
        <f t="shared" si="2"/>
        <v>0</v>
      </c>
      <c r="G125" s="180"/>
      <c r="H125" s="185"/>
      <c r="I125" s="186"/>
      <c r="J125" s="189"/>
      <c r="K125" s="192"/>
      <c r="L125" s="170"/>
      <c r="M125" s="164"/>
      <c r="N125" s="167"/>
      <c r="O125" s="164"/>
      <c r="P125" s="167"/>
      <c r="Q125" s="170"/>
      <c r="R125" s="173"/>
    </row>
    <row r="126" spans="1:18" ht="12.75" customHeight="1" x14ac:dyDescent="0.2">
      <c r="A126" s="174">
        <v>40</v>
      </c>
      <c r="B126" s="175"/>
      <c r="C126" s="97" t="s">
        <v>65</v>
      </c>
      <c r="D126" s="56"/>
      <c r="E126" s="96">
        <v>0.45</v>
      </c>
      <c r="F126" s="95">
        <f t="shared" si="2"/>
        <v>0</v>
      </c>
      <c r="G126" s="178"/>
      <c r="H126" s="181"/>
      <c r="I126" s="182"/>
      <c r="J126" s="187">
        <f>SUM(F126+F127+F128+G126+G127+G128+H126)</f>
        <v>0</v>
      </c>
      <c r="K126" s="190">
        <f>IF(J126&lt;=75,J126,75)</f>
        <v>0</v>
      </c>
      <c r="L126" s="168"/>
      <c r="M126" s="162"/>
      <c r="N126" s="165">
        <f>M126*0.05</f>
        <v>0</v>
      </c>
      <c r="O126" s="162"/>
      <c r="P126" s="165">
        <f>O126*0.05</f>
        <v>0</v>
      </c>
      <c r="Q126" s="168"/>
      <c r="R126" s="171">
        <f>SUM(K126+L126+N126+P126+Q126)</f>
        <v>0</v>
      </c>
    </row>
    <row r="127" spans="1:18" ht="12.75" customHeight="1" x14ac:dyDescent="0.2">
      <c r="A127" s="174"/>
      <c r="B127" s="176"/>
      <c r="C127" s="94" t="s">
        <v>66</v>
      </c>
      <c r="D127" s="101"/>
      <c r="E127" s="93">
        <v>0.24</v>
      </c>
      <c r="F127" s="92">
        <f t="shared" si="2"/>
        <v>0</v>
      </c>
      <c r="G127" s="179"/>
      <c r="H127" s="183"/>
      <c r="I127" s="184"/>
      <c r="J127" s="188"/>
      <c r="K127" s="191"/>
      <c r="L127" s="169"/>
      <c r="M127" s="163"/>
      <c r="N127" s="166"/>
      <c r="O127" s="163"/>
      <c r="P127" s="166"/>
      <c r="Q127" s="169"/>
      <c r="R127" s="172"/>
    </row>
    <row r="128" spans="1:18" ht="12.75" customHeight="1" thickBot="1" x14ac:dyDescent="0.25">
      <c r="A128" s="77"/>
      <c r="B128" s="177"/>
      <c r="C128" s="91" t="s">
        <v>67</v>
      </c>
      <c r="D128" s="58"/>
      <c r="E128" s="90">
        <v>0.2</v>
      </c>
      <c r="F128" s="89">
        <f t="shared" si="2"/>
        <v>0</v>
      </c>
      <c r="G128" s="180"/>
      <c r="H128" s="185"/>
      <c r="I128" s="186"/>
      <c r="J128" s="189"/>
      <c r="K128" s="192"/>
      <c r="L128" s="170"/>
      <c r="M128" s="164"/>
      <c r="N128" s="167"/>
      <c r="O128" s="164"/>
      <c r="P128" s="167"/>
      <c r="Q128" s="170"/>
      <c r="R128" s="173"/>
    </row>
    <row r="129" spans="1:18" ht="12.75" customHeight="1" x14ac:dyDescent="0.2">
      <c r="A129" s="174">
        <v>41</v>
      </c>
      <c r="B129" s="175"/>
      <c r="C129" s="97" t="s">
        <v>65</v>
      </c>
      <c r="D129" s="56"/>
      <c r="E129" s="96">
        <v>0.45</v>
      </c>
      <c r="F129" s="95">
        <f t="shared" si="2"/>
        <v>0</v>
      </c>
      <c r="G129" s="178"/>
      <c r="H129" s="181"/>
      <c r="I129" s="182"/>
      <c r="J129" s="187">
        <f>SUM(F129+F130+F131+G129+G130+G131+H129)</f>
        <v>0</v>
      </c>
      <c r="K129" s="190">
        <f>IF(J129&lt;=75,J129,75)</f>
        <v>0</v>
      </c>
      <c r="L129" s="168"/>
      <c r="M129" s="162"/>
      <c r="N129" s="165">
        <f>M129*0.05</f>
        <v>0</v>
      </c>
      <c r="O129" s="162"/>
      <c r="P129" s="165">
        <f>O129*0.05</f>
        <v>0</v>
      </c>
      <c r="Q129" s="168"/>
      <c r="R129" s="171">
        <f>SUM(K129+L129+N129+P129+Q129)</f>
        <v>0</v>
      </c>
    </row>
    <row r="130" spans="1:18" ht="12.75" customHeight="1" x14ac:dyDescent="0.2">
      <c r="A130" s="174"/>
      <c r="B130" s="176"/>
      <c r="C130" s="94" t="s">
        <v>66</v>
      </c>
      <c r="D130" s="101"/>
      <c r="E130" s="93">
        <v>0.24</v>
      </c>
      <c r="F130" s="92">
        <f t="shared" si="2"/>
        <v>0</v>
      </c>
      <c r="G130" s="179"/>
      <c r="H130" s="183"/>
      <c r="I130" s="184"/>
      <c r="J130" s="188"/>
      <c r="K130" s="191"/>
      <c r="L130" s="169"/>
      <c r="M130" s="163"/>
      <c r="N130" s="166"/>
      <c r="O130" s="163"/>
      <c r="P130" s="166"/>
      <c r="Q130" s="169"/>
      <c r="R130" s="172"/>
    </row>
    <row r="131" spans="1:18" ht="12.75" customHeight="1" thickBot="1" x14ac:dyDescent="0.25">
      <c r="A131" s="77"/>
      <c r="B131" s="177"/>
      <c r="C131" s="91" t="s">
        <v>67</v>
      </c>
      <c r="D131" s="58"/>
      <c r="E131" s="90">
        <v>0.2</v>
      </c>
      <c r="F131" s="89">
        <f t="shared" si="2"/>
        <v>0</v>
      </c>
      <c r="G131" s="180"/>
      <c r="H131" s="185"/>
      <c r="I131" s="186"/>
      <c r="J131" s="189"/>
      <c r="K131" s="192"/>
      <c r="L131" s="170"/>
      <c r="M131" s="164"/>
      <c r="N131" s="167"/>
      <c r="O131" s="164"/>
      <c r="P131" s="167"/>
      <c r="Q131" s="170"/>
      <c r="R131" s="173"/>
    </row>
    <row r="132" spans="1:18" ht="12.75" customHeight="1" x14ac:dyDescent="0.2">
      <c r="A132" s="174">
        <v>42</v>
      </c>
      <c r="B132" s="175"/>
      <c r="C132" s="97" t="s">
        <v>65</v>
      </c>
      <c r="D132" s="56"/>
      <c r="E132" s="96">
        <v>0.45</v>
      </c>
      <c r="F132" s="95">
        <f t="shared" si="2"/>
        <v>0</v>
      </c>
      <c r="G132" s="178"/>
      <c r="H132" s="181"/>
      <c r="I132" s="182"/>
      <c r="J132" s="187">
        <f>SUM(F132+F133+F134+G132+G133+G134+H132)</f>
        <v>0</v>
      </c>
      <c r="K132" s="190">
        <f>IF(J132&lt;=75,J132,75)</f>
        <v>0</v>
      </c>
      <c r="L132" s="168"/>
      <c r="M132" s="162"/>
      <c r="N132" s="165">
        <f>M132*0.05</f>
        <v>0</v>
      </c>
      <c r="O132" s="162"/>
      <c r="P132" s="165">
        <f>O132*0.05</f>
        <v>0</v>
      </c>
      <c r="Q132" s="168"/>
      <c r="R132" s="171">
        <f>SUM(K132+L132+N132+P132+Q132)</f>
        <v>0</v>
      </c>
    </row>
    <row r="133" spans="1:18" ht="12.75" customHeight="1" x14ac:dyDescent="0.2">
      <c r="A133" s="174"/>
      <c r="B133" s="176"/>
      <c r="C133" s="94" t="s">
        <v>66</v>
      </c>
      <c r="D133" s="101"/>
      <c r="E133" s="93">
        <v>0.24</v>
      </c>
      <c r="F133" s="92">
        <f t="shared" si="2"/>
        <v>0</v>
      </c>
      <c r="G133" s="179"/>
      <c r="H133" s="183"/>
      <c r="I133" s="184"/>
      <c r="J133" s="188"/>
      <c r="K133" s="191"/>
      <c r="L133" s="169"/>
      <c r="M133" s="163"/>
      <c r="N133" s="166"/>
      <c r="O133" s="163"/>
      <c r="P133" s="166"/>
      <c r="Q133" s="169"/>
      <c r="R133" s="172"/>
    </row>
    <row r="134" spans="1:18" ht="12.75" customHeight="1" thickBot="1" x14ac:dyDescent="0.25">
      <c r="A134" s="77"/>
      <c r="B134" s="177"/>
      <c r="C134" s="91" t="s">
        <v>67</v>
      </c>
      <c r="D134" s="58"/>
      <c r="E134" s="90">
        <v>0.2</v>
      </c>
      <c r="F134" s="89">
        <f t="shared" si="2"/>
        <v>0</v>
      </c>
      <c r="G134" s="180"/>
      <c r="H134" s="185"/>
      <c r="I134" s="186"/>
      <c r="J134" s="189"/>
      <c r="K134" s="192"/>
      <c r="L134" s="170"/>
      <c r="M134" s="164"/>
      <c r="N134" s="167"/>
      <c r="O134" s="164"/>
      <c r="P134" s="167"/>
      <c r="Q134" s="170"/>
      <c r="R134" s="173"/>
    </row>
    <row r="135" spans="1:18" ht="12.75" customHeight="1" x14ac:dyDescent="0.2">
      <c r="A135" s="174">
        <v>43</v>
      </c>
      <c r="B135" s="175"/>
      <c r="C135" s="97" t="s">
        <v>65</v>
      </c>
      <c r="D135" s="56"/>
      <c r="E135" s="96">
        <v>0.45</v>
      </c>
      <c r="F135" s="95">
        <f t="shared" si="2"/>
        <v>0</v>
      </c>
      <c r="G135" s="178"/>
      <c r="H135" s="181"/>
      <c r="I135" s="182"/>
      <c r="J135" s="187">
        <f>SUM(F135+F136+F137+G135+G136+G137+H135)</f>
        <v>0</v>
      </c>
      <c r="K135" s="190">
        <f>IF(J135&lt;=75,J135,75)</f>
        <v>0</v>
      </c>
      <c r="L135" s="168"/>
      <c r="M135" s="162"/>
      <c r="N135" s="165">
        <f>M135*0.05</f>
        <v>0</v>
      </c>
      <c r="O135" s="162"/>
      <c r="P135" s="165">
        <f>O135*0.05</f>
        <v>0</v>
      </c>
      <c r="Q135" s="168"/>
      <c r="R135" s="171">
        <f>SUM(K135+L135+N135+P135+Q135)</f>
        <v>0</v>
      </c>
    </row>
    <row r="136" spans="1:18" ht="12.75" customHeight="1" x14ac:dyDescent="0.2">
      <c r="A136" s="174"/>
      <c r="B136" s="176"/>
      <c r="C136" s="94" t="s">
        <v>66</v>
      </c>
      <c r="D136" s="101"/>
      <c r="E136" s="93">
        <v>0.24</v>
      </c>
      <c r="F136" s="92">
        <f t="shared" si="2"/>
        <v>0</v>
      </c>
      <c r="G136" s="179"/>
      <c r="H136" s="183"/>
      <c r="I136" s="184"/>
      <c r="J136" s="188"/>
      <c r="K136" s="191"/>
      <c r="L136" s="169"/>
      <c r="M136" s="163"/>
      <c r="N136" s="166"/>
      <c r="O136" s="163"/>
      <c r="P136" s="166"/>
      <c r="Q136" s="169"/>
      <c r="R136" s="172"/>
    </row>
    <row r="137" spans="1:18" ht="12.75" customHeight="1" thickBot="1" x14ac:dyDescent="0.25">
      <c r="A137" s="77"/>
      <c r="B137" s="177"/>
      <c r="C137" s="91" t="s">
        <v>67</v>
      </c>
      <c r="D137" s="58"/>
      <c r="E137" s="90">
        <v>0.2</v>
      </c>
      <c r="F137" s="89">
        <f t="shared" ref="F137:F200" si="3">SUM(D137*E137)</f>
        <v>0</v>
      </c>
      <c r="G137" s="180"/>
      <c r="H137" s="185"/>
      <c r="I137" s="186"/>
      <c r="J137" s="189"/>
      <c r="K137" s="192"/>
      <c r="L137" s="170"/>
      <c r="M137" s="164"/>
      <c r="N137" s="167"/>
      <c r="O137" s="164"/>
      <c r="P137" s="167"/>
      <c r="Q137" s="170"/>
      <c r="R137" s="173"/>
    </row>
    <row r="138" spans="1:18" ht="12.75" customHeight="1" x14ac:dyDescent="0.2">
      <c r="A138" s="174">
        <v>44</v>
      </c>
      <c r="B138" s="175"/>
      <c r="C138" s="97" t="s">
        <v>65</v>
      </c>
      <c r="D138" s="56"/>
      <c r="E138" s="96">
        <v>0.45</v>
      </c>
      <c r="F138" s="95">
        <f t="shared" si="3"/>
        <v>0</v>
      </c>
      <c r="G138" s="178"/>
      <c r="H138" s="181"/>
      <c r="I138" s="182"/>
      <c r="J138" s="187">
        <f>SUM(F138+F139+F140+G138+G139+G140+H138)</f>
        <v>0</v>
      </c>
      <c r="K138" s="190">
        <f>IF(J138&lt;=75,J138,75)</f>
        <v>0</v>
      </c>
      <c r="L138" s="168"/>
      <c r="M138" s="162"/>
      <c r="N138" s="165">
        <f>M138*0.05</f>
        <v>0</v>
      </c>
      <c r="O138" s="162"/>
      <c r="P138" s="165">
        <f>O138*0.05</f>
        <v>0</v>
      </c>
      <c r="Q138" s="168"/>
      <c r="R138" s="171">
        <f>SUM(K138+L138+N138+P138+Q138)</f>
        <v>0</v>
      </c>
    </row>
    <row r="139" spans="1:18" ht="12.75" customHeight="1" x14ac:dyDescent="0.2">
      <c r="A139" s="174"/>
      <c r="B139" s="176"/>
      <c r="C139" s="94" t="s">
        <v>66</v>
      </c>
      <c r="D139" s="101"/>
      <c r="E139" s="93">
        <v>0.24</v>
      </c>
      <c r="F139" s="92">
        <f t="shared" si="3"/>
        <v>0</v>
      </c>
      <c r="G139" s="179"/>
      <c r="H139" s="183"/>
      <c r="I139" s="184"/>
      <c r="J139" s="188"/>
      <c r="K139" s="191"/>
      <c r="L139" s="169"/>
      <c r="M139" s="163"/>
      <c r="N139" s="166"/>
      <c r="O139" s="163"/>
      <c r="P139" s="166"/>
      <c r="Q139" s="169"/>
      <c r="R139" s="172"/>
    </row>
    <row r="140" spans="1:18" ht="12.75" customHeight="1" thickBot="1" x14ac:dyDescent="0.25">
      <c r="A140" s="77"/>
      <c r="B140" s="177"/>
      <c r="C140" s="91" t="s">
        <v>67</v>
      </c>
      <c r="D140" s="58"/>
      <c r="E140" s="90">
        <v>0.2</v>
      </c>
      <c r="F140" s="89">
        <f t="shared" si="3"/>
        <v>0</v>
      </c>
      <c r="G140" s="180"/>
      <c r="H140" s="185"/>
      <c r="I140" s="186"/>
      <c r="J140" s="189"/>
      <c r="K140" s="192"/>
      <c r="L140" s="170"/>
      <c r="M140" s="164"/>
      <c r="N140" s="167"/>
      <c r="O140" s="164"/>
      <c r="P140" s="167"/>
      <c r="Q140" s="170"/>
      <c r="R140" s="173"/>
    </row>
    <row r="141" spans="1:18" ht="12.75" customHeight="1" x14ac:dyDescent="0.2">
      <c r="A141" s="174">
        <v>45</v>
      </c>
      <c r="B141" s="175"/>
      <c r="C141" s="97" t="s">
        <v>65</v>
      </c>
      <c r="D141" s="56"/>
      <c r="E141" s="96">
        <v>0.45</v>
      </c>
      <c r="F141" s="95">
        <f t="shared" si="3"/>
        <v>0</v>
      </c>
      <c r="G141" s="178"/>
      <c r="H141" s="181"/>
      <c r="I141" s="182"/>
      <c r="J141" s="187">
        <f>SUM(F141+F142+F143+G141+G142+G143+H141)</f>
        <v>0</v>
      </c>
      <c r="K141" s="190">
        <f>IF(J141&lt;=75,J141,75)</f>
        <v>0</v>
      </c>
      <c r="L141" s="168"/>
      <c r="M141" s="162"/>
      <c r="N141" s="165">
        <f>M141*0.05</f>
        <v>0</v>
      </c>
      <c r="O141" s="162"/>
      <c r="P141" s="165">
        <f>O141*0.05</f>
        <v>0</v>
      </c>
      <c r="Q141" s="168"/>
      <c r="R141" s="171">
        <f>SUM(K141+L141+N141+P141+Q141)</f>
        <v>0</v>
      </c>
    </row>
    <row r="142" spans="1:18" ht="12.75" customHeight="1" x14ac:dyDescent="0.2">
      <c r="A142" s="174"/>
      <c r="B142" s="176"/>
      <c r="C142" s="94" t="s">
        <v>66</v>
      </c>
      <c r="D142" s="101"/>
      <c r="E142" s="93">
        <v>0.24</v>
      </c>
      <c r="F142" s="92">
        <f t="shared" si="3"/>
        <v>0</v>
      </c>
      <c r="G142" s="179"/>
      <c r="H142" s="183"/>
      <c r="I142" s="184"/>
      <c r="J142" s="188"/>
      <c r="K142" s="191"/>
      <c r="L142" s="169"/>
      <c r="M142" s="163"/>
      <c r="N142" s="166"/>
      <c r="O142" s="163"/>
      <c r="P142" s="166"/>
      <c r="Q142" s="169"/>
      <c r="R142" s="172"/>
    </row>
    <row r="143" spans="1:18" ht="12.75" customHeight="1" thickBot="1" x14ac:dyDescent="0.25">
      <c r="A143" s="77"/>
      <c r="B143" s="177"/>
      <c r="C143" s="91" t="s">
        <v>67</v>
      </c>
      <c r="D143" s="58"/>
      <c r="E143" s="90">
        <v>0.2</v>
      </c>
      <c r="F143" s="89">
        <f t="shared" si="3"/>
        <v>0</v>
      </c>
      <c r="G143" s="180"/>
      <c r="H143" s="185"/>
      <c r="I143" s="186"/>
      <c r="J143" s="189"/>
      <c r="K143" s="192"/>
      <c r="L143" s="170"/>
      <c r="M143" s="164"/>
      <c r="N143" s="167"/>
      <c r="O143" s="164"/>
      <c r="P143" s="167"/>
      <c r="Q143" s="170"/>
      <c r="R143" s="173"/>
    </row>
    <row r="144" spans="1:18" ht="12.75" customHeight="1" x14ac:dyDescent="0.2">
      <c r="A144" s="174">
        <v>46</v>
      </c>
      <c r="B144" s="175"/>
      <c r="C144" s="97" t="s">
        <v>65</v>
      </c>
      <c r="D144" s="56"/>
      <c r="E144" s="96">
        <v>0.45</v>
      </c>
      <c r="F144" s="95">
        <f t="shared" si="3"/>
        <v>0</v>
      </c>
      <c r="G144" s="178"/>
      <c r="H144" s="181"/>
      <c r="I144" s="182"/>
      <c r="J144" s="187">
        <f>SUM(F144+F145+F146+G144+G145+G146+H144)</f>
        <v>0</v>
      </c>
      <c r="K144" s="190">
        <f>IF(J144&lt;=75,J144,75)</f>
        <v>0</v>
      </c>
      <c r="L144" s="168"/>
      <c r="M144" s="162"/>
      <c r="N144" s="165">
        <f>M144*0.05</f>
        <v>0</v>
      </c>
      <c r="O144" s="162"/>
      <c r="P144" s="165">
        <f>O144*0.05</f>
        <v>0</v>
      </c>
      <c r="Q144" s="168"/>
      <c r="R144" s="171">
        <f>SUM(K144+L144+N144+P144+Q144)</f>
        <v>0</v>
      </c>
    </row>
    <row r="145" spans="1:18" ht="12.75" customHeight="1" x14ac:dyDescent="0.2">
      <c r="A145" s="174"/>
      <c r="B145" s="176"/>
      <c r="C145" s="94" t="s">
        <v>66</v>
      </c>
      <c r="D145" s="101"/>
      <c r="E145" s="93">
        <v>0.24</v>
      </c>
      <c r="F145" s="92">
        <f t="shared" si="3"/>
        <v>0</v>
      </c>
      <c r="G145" s="179"/>
      <c r="H145" s="183"/>
      <c r="I145" s="184"/>
      <c r="J145" s="188"/>
      <c r="K145" s="191"/>
      <c r="L145" s="169"/>
      <c r="M145" s="163"/>
      <c r="N145" s="166"/>
      <c r="O145" s="163"/>
      <c r="P145" s="166"/>
      <c r="Q145" s="169"/>
      <c r="R145" s="172"/>
    </row>
    <row r="146" spans="1:18" ht="12.75" customHeight="1" thickBot="1" x14ac:dyDescent="0.25">
      <c r="A146" s="77"/>
      <c r="B146" s="177"/>
      <c r="C146" s="91" t="s">
        <v>67</v>
      </c>
      <c r="D146" s="58"/>
      <c r="E146" s="90">
        <v>0.2</v>
      </c>
      <c r="F146" s="89">
        <f t="shared" si="3"/>
        <v>0</v>
      </c>
      <c r="G146" s="180"/>
      <c r="H146" s="185"/>
      <c r="I146" s="186"/>
      <c r="J146" s="189"/>
      <c r="K146" s="192"/>
      <c r="L146" s="170"/>
      <c r="M146" s="164"/>
      <c r="N146" s="167"/>
      <c r="O146" s="164"/>
      <c r="P146" s="167"/>
      <c r="Q146" s="170"/>
      <c r="R146" s="173"/>
    </row>
    <row r="147" spans="1:18" ht="12.75" customHeight="1" x14ac:dyDescent="0.2">
      <c r="A147" s="174">
        <v>47</v>
      </c>
      <c r="B147" s="175"/>
      <c r="C147" s="97" t="s">
        <v>65</v>
      </c>
      <c r="D147" s="56"/>
      <c r="E147" s="96">
        <v>0.45</v>
      </c>
      <c r="F147" s="95">
        <f t="shared" si="3"/>
        <v>0</v>
      </c>
      <c r="G147" s="178"/>
      <c r="H147" s="181"/>
      <c r="I147" s="182"/>
      <c r="J147" s="187">
        <f>SUM(F147+F148+F149+G147+G148+G149+H147)</f>
        <v>0</v>
      </c>
      <c r="K147" s="190">
        <f>IF(J147&lt;=75,J147,75)</f>
        <v>0</v>
      </c>
      <c r="L147" s="168"/>
      <c r="M147" s="162"/>
      <c r="N147" s="165">
        <f>M147*0.05</f>
        <v>0</v>
      </c>
      <c r="O147" s="162"/>
      <c r="P147" s="165">
        <f>O147*0.05</f>
        <v>0</v>
      </c>
      <c r="Q147" s="168"/>
      <c r="R147" s="171">
        <f>SUM(K147+L147+N147+P147+Q147)</f>
        <v>0</v>
      </c>
    </row>
    <row r="148" spans="1:18" ht="12.75" customHeight="1" x14ac:dyDescent="0.2">
      <c r="A148" s="174"/>
      <c r="B148" s="176"/>
      <c r="C148" s="94" t="s">
        <v>66</v>
      </c>
      <c r="D148" s="101"/>
      <c r="E148" s="93">
        <v>0.24</v>
      </c>
      <c r="F148" s="92">
        <f t="shared" si="3"/>
        <v>0</v>
      </c>
      <c r="G148" s="179"/>
      <c r="H148" s="183"/>
      <c r="I148" s="184"/>
      <c r="J148" s="188"/>
      <c r="K148" s="191"/>
      <c r="L148" s="169"/>
      <c r="M148" s="163"/>
      <c r="N148" s="166"/>
      <c r="O148" s="163"/>
      <c r="P148" s="166"/>
      <c r="Q148" s="169"/>
      <c r="R148" s="172"/>
    </row>
    <row r="149" spans="1:18" ht="12.75" customHeight="1" thickBot="1" x14ac:dyDescent="0.25">
      <c r="A149" s="77"/>
      <c r="B149" s="177"/>
      <c r="C149" s="91" t="s">
        <v>67</v>
      </c>
      <c r="D149" s="58"/>
      <c r="E149" s="90">
        <v>0.2</v>
      </c>
      <c r="F149" s="89">
        <f t="shared" si="3"/>
        <v>0</v>
      </c>
      <c r="G149" s="180"/>
      <c r="H149" s="185"/>
      <c r="I149" s="186"/>
      <c r="J149" s="189"/>
      <c r="K149" s="192"/>
      <c r="L149" s="170"/>
      <c r="M149" s="164"/>
      <c r="N149" s="167"/>
      <c r="O149" s="164"/>
      <c r="P149" s="167"/>
      <c r="Q149" s="170"/>
      <c r="R149" s="173"/>
    </row>
    <row r="150" spans="1:18" ht="12.75" customHeight="1" x14ac:dyDescent="0.2">
      <c r="A150" s="174">
        <v>48</v>
      </c>
      <c r="B150" s="175"/>
      <c r="C150" s="97" t="s">
        <v>65</v>
      </c>
      <c r="D150" s="56"/>
      <c r="E150" s="96">
        <v>0.45</v>
      </c>
      <c r="F150" s="95">
        <f t="shared" si="3"/>
        <v>0</v>
      </c>
      <c r="G150" s="178"/>
      <c r="H150" s="181"/>
      <c r="I150" s="182"/>
      <c r="J150" s="187">
        <f>SUM(F150+F151+F152+G150+G151+G152+H150)</f>
        <v>0</v>
      </c>
      <c r="K150" s="190">
        <f>IF(J150&lt;=75,J150,75)</f>
        <v>0</v>
      </c>
      <c r="L150" s="168"/>
      <c r="M150" s="162"/>
      <c r="N150" s="165">
        <f>M150*0.05</f>
        <v>0</v>
      </c>
      <c r="O150" s="162"/>
      <c r="P150" s="165">
        <f>O150*0.05</f>
        <v>0</v>
      </c>
      <c r="Q150" s="168"/>
      <c r="R150" s="171">
        <f>SUM(K150+L150+N150+P150+Q150)</f>
        <v>0</v>
      </c>
    </row>
    <row r="151" spans="1:18" ht="12.75" customHeight="1" x14ac:dyDescent="0.2">
      <c r="A151" s="174"/>
      <c r="B151" s="176"/>
      <c r="C151" s="94" t="s">
        <v>66</v>
      </c>
      <c r="D151" s="101"/>
      <c r="E151" s="93">
        <v>0.24</v>
      </c>
      <c r="F151" s="92">
        <f t="shared" si="3"/>
        <v>0</v>
      </c>
      <c r="G151" s="179"/>
      <c r="H151" s="183"/>
      <c r="I151" s="184"/>
      <c r="J151" s="188"/>
      <c r="K151" s="191"/>
      <c r="L151" s="169"/>
      <c r="M151" s="163"/>
      <c r="N151" s="166"/>
      <c r="O151" s="163"/>
      <c r="P151" s="166"/>
      <c r="Q151" s="169"/>
      <c r="R151" s="172"/>
    </row>
    <row r="152" spans="1:18" ht="12.75" customHeight="1" thickBot="1" x14ac:dyDescent="0.25">
      <c r="A152" s="77"/>
      <c r="B152" s="177"/>
      <c r="C152" s="91" t="s">
        <v>67</v>
      </c>
      <c r="D152" s="58"/>
      <c r="E152" s="90">
        <v>0.2</v>
      </c>
      <c r="F152" s="89">
        <f t="shared" si="3"/>
        <v>0</v>
      </c>
      <c r="G152" s="180"/>
      <c r="H152" s="185"/>
      <c r="I152" s="186"/>
      <c r="J152" s="189"/>
      <c r="K152" s="192"/>
      <c r="L152" s="170"/>
      <c r="M152" s="164"/>
      <c r="N152" s="167"/>
      <c r="O152" s="164"/>
      <c r="P152" s="167"/>
      <c r="Q152" s="170"/>
      <c r="R152" s="173"/>
    </row>
    <row r="153" spans="1:18" ht="12.75" customHeight="1" x14ac:dyDescent="0.2">
      <c r="A153" s="174">
        <v>49</v>
      </c>
      <c r="B153" s="175"/>
      <c r="C153" s="97" t="s">
        <v>65</v>
      </c>
      <c r="D153" s="56"/>
      <c r="E153" s="96">
        <v>0.45</v>
      </c>
      <c r="F153" s="95">
        <f t="shared" si="3"/>
        <v>0</v>
      </c>
      <c r="G153" s="178"/>
      <c r="H153" s="181"/>
      <c r="I153" s="182"/>
      <c r="J153" s="187">
        <f>SUM(F153+F154+F155+G153+G154+G155+H153)</f>
        <v>0</v>
      </c>
      <c r="K153" s="190">
        <f>IF(J153&lt;=75,J153,75)</f>
        <v>0</v>
      </c>
      <c r="L153" s="168"/>
      <c r="M153" s="162"/>
      <c r="N153" s="165">
        <f>M153*0.05</f>
        <v>0</v>
      </c>
      <c r="O153" s="162"/>
      <c r="P153" s="165">
        <f>O153*0.05</f>
        <v>0</v>
      </c>
      <c r="Q153" s="168"/>
      <c r="R153" s="171">
        <f>SUM(K153+L153+N153+P153+Q153)</f>
        <v>0</v>
      </c>
    </row>
    <row r="154" spans="1:18" ht="12.75" customHeight="1" x14ac:dyDescent="0.2">
      <c r="A154" s="174"/>
      <c r="B154" s="176"/>
      <c r="C154" s="94" t="s">
        <v>66</v>
      </c>
      <c r="D154" s="101"/>
      <c r="E154" s="93">
        <v>0.24</v>
      </c>
      <c r="F154" s="92">
        <f t="shared" si="3"/>
        <v>0</v>
      </c>
      <c r="G154" s="179"/>
      <c r="H154" s="183"/>
      <c r="I154" s="184"/>
      <c r="J154" s="188"/>
      <c r="K154" s="191"/>
      <c r="L154" s="169"/>
      <c r="M154" s="163"/>
      <c r="N154" s="166"/>
      <c r="O154" s="163"/>
      <c r="P154" s="166"/>
      <c r="Q154" s="169"/>
      <c r="R154" s="172"/>
    </row>
    <row r="155" spans="1:18" ht="12.75" customHeight="1" thickBot="1" x14ac:dyDescent="0.25">
      <c r="A155" s="77"/>
      <c r="B155" s="177"/>
      <c r="C155" s="91" t="s">
        <v>67</v>
      </c>
      <c r="D155" s="58"/>
      <c r="E155" s="90">
        <v>0.2</v>
      </c>
      <c r="F155" s="89">
        <f t="shared" si="3"/>
        <v>0</v>
      </c>
      <c r="G155" s="180"/>
      <c r="H155" s="185"/>
      <c r="I155" s="186"/>
      <c r="J155" s="189"/>
      <c r="K155" s="192"/>
      <c r="L155" s="170"/>
      <c r="M155" s="164"/>
      <c r="N155" s="167"/>
      <c r="O155" s="164"/>
      <c r="P155" s="167"/>
      <c r="Q155" s="170"/>
      <c r="R155" s="173"/>
    </row>
    <row r="156" spans="1:18" ht="12.75" customHeight="1" x14ac:dyDescent="0.2">
      <c r="A156" s="98"/>
      <c r="B156" s="175"/>
      <c r="C156" s="97" t="s">
        <v>65</v>
      </c>
      <c r="D156" s="56"/>
      <c r="E156" s="96">
        <v>0.45</v>
      </c>
      <c r="F156" s="95">
        <f t="shared" si="3"/>
        <v>0</v>
      </c>
      <c r="G156" s="178"/>
      <c r="H156" s="181"/>
      <c r="I156" s="182"/>
      <c r="J156" s="187">
        <f>SUM(F156+F157+F158+G156+G157+G158+H156)</f>
        <v>0</v>
      </c>
      <c r="K156" s="190">
        <f>IF(J156&lt;=75,J156,75)</f>
        <v>0</v>
      </c>
      <c r="L156" s="168"/>
      <c r="M156" s="162"/>
      <c r="N156" s="165">
        <f>M156*0.05</f>
        <v>0</v>
      </c>
      <c r="O156" s="162"/>
      <c r="P156" s="165">
        <f>O156*0.05</f>
        <v>0</v>
      </c>
      <c r="Q156" s="168"/>
      <c r="R156" s="171">
        <f>SUM(K156+L156+N156+P156+Q156)</f>
        <v>0</v>
      </c>
    </row>
    <row r="157" spans="1:18" ht="12.75" customHeight="1" x14ac:dyDescent="0.2">
      <c r="A157" s="98">
        <v>50</v>
      </c>
      <c r="B157" s="176"/>
      <c r="C157" s="94" t="s">
        <v>66</v>
      </c>
      <c r="D157" s="101"/>
      <c r="E157" s="93">
        <v>0.24</v>
      </c>
      <c r="F157" s="92">
        <f t="shared" si="3"/>
        <v>0</v>
      </c>
      <c r="G157" s="179"/>
      <c r="H157" s="183"/>
      <c r="I157" s="184"/>
      <c r="J157" s="188"/>
      <c r="K157" s="191"/>
      <c r="L157" s="169"/>
      <c r="M157" s="163"/>
      <c r="N157" s="166"/>
      <c r="O157" s="163"/>
      <c r="P157" s="166"/>
      <c r="Q157" s="169"/>
      <c r="R157" s="172"/>
    </row>
    <row r="158" spans="1:18" ht="12.75" customHeight="1" thickBot="1" x14ac:dyDescent="0.25">
      <c r="A158" s="77"/>
      <c r="B158" s="177"/>
      <c r="C158" s="91" t="s">
        <v>67</v>
      </c>
      <c r="D158" s="58"/>
      <c r="E158" s="90">
        <v>0.2</v>
      </c>
      <c r="F158" s="89">
        <f t="shared" si="3"/>
        <v>0</v>
      </c>
      <c r="G158" s="180"/>
      <c r="H158" s="185"/>
      <c r="I158" s="186"/>
      <c r="J158" s="189"/>
      <c r="K158" s="192"/>
      <c r="L158" s="170"/>
      <c r="M158" s="164"/>
      <c r="N158" s="167"/>
      <c r="O158" s="164"/>
      <c r="P158" s="167"/>
      <c r="Q158" s="170"/>
      <c r="R158" s="173"/>
    </row>
    <row r="159" spans="1:18" ht="12.75" customHeight="1" x14ac:dyDescent="0.2">
      <c r="A159" s="77"/>
      <c r="B159" s="175"/>
      <c r="C159" s="97" t="s">
        <v>65</v>
      </c>
      <c r="D159" s="56"/>
      <c r="E159" s="96">
        <v>0.45</v>
      </c>
      <c r="F159" s="95">
        <f t="shared" si="3"/>
        <v>0</v>
      </c>
      <c r="G159" s="178"/>
      <c r="H159" s="181"/>
      <c r="I159" s="182"/>
      <c r="J159" s="187">
        <f>SUM(F159+F160+F161+G159+G160+G161+H159)</f>
        <v>0</v>
      </c>
      <c r="K159" s="190">
        <f>IF(J159&lt;=75,J159,75)</f>
        <v>0</v>
      </c>
      <c r="L159" s="168"/>
      <c r="M159" s="162"/>
      <c r="N159" s="165">
        <f>M159*0.05</f>
        <v>0</v>
      </c>
      <c r="O159" s="162"/>
      <c r="P159" s="165">
        <f>O159*0.05</f>
        <v>0</v>
      </c>
      <c r="Q159" s="168"/>
      <c r="R159" s="171">
        <f>SUM(K159+L159+N159+P159+Q159)</f>
        <v>0</v>
      </c>
    </row>
    <row r="160" spans="1:18" ht="12.75" customHeight="1" x14ac:dyDescent="0.2">
      <c r="A160" s="77">
        <v>51</v>
      </c>
      <c r="B160" s="176"/>
      <c r="C160" s="94" t="s">
        <v>66</v>
      </c>
      <c r="D160" s="101"/>
      <c r="E160" s="93">
        <v>0.24</v>
      </c>
      <c r="F160" s="92">
        <f t="shared" si="3"/>
        <v>0</v>
      </c>
      <c r="G160" s="179"/>
      <c r="H160" s="183"/>
      <c r="I160" s="184"/>
      <c r="J160" s="188"/>
      <c r="K160" s="191"/>
      <c r="L160" s="169"/>
      <c r="M160" s="163"/>
      <c r="N160" s="166"/>
      <c r="O160" s="163"/>
      <c r="P160" s="166"/>
      <c r="Q160" s="169"/>
      <c r="R160" s="172"/>
    </row>
    <row r="161" spans="1:18" ht="12.75" customHeight="1" thickBot="1" x14ac:dyDescent="0.25">
      <c r="A161" s="77"/>
      <c r="B161" s="177"/>
      <c r="C161" s="91" t="s">
        <v>67</v>
      </c>
      <c r="D161" s="58"/>
      <c r="E161" s="90">
        <v>0.2</v>
      </c>
      <c r="F161" s="89">
        <f t="shared" si="3"/>
        <v>0</v>
      </c>
      <c r="G161" s="180"/>
      <c r="H161" s="185"/>
      <c r="I161" s="186"/>
      <c r="J161" s="189"/>
      <c r="K161" s="192"/>
      <c r="L161" s="170"/>
      <c r="M161" s="164"/>
      <c r="N161" s="167"/>
      <c r="O161" s="164"/>
      <c r="P161" s="167"/>
      <c r="Q161" s="170"/>
      <c r="R161" s="173"/>
    </row>
    <row r="162" spans="1:18" ht="12.75" customHeight="1" x14ac:dyDescent="0.2">
      <c r="A162" s="174">
        <v>52</v>
      </c>
      <c r="B162" s="175"/>
      <c r="C162" s="97" t="s">
        <v>65</v>
      </c>
      <c r="D162" s="56"/>
      <c r="E162" s="96">
        <v>0.45</v>
      </c>
      <c r="F162" s="95">
        <f t="shared" si="3"/>
        <v>0</v>
      </c>
      <c r="G162" s="178"/>
      <c r="H162" s="181"/>
      <c r="I162" s="182"/>
      <c r="J162" s="187">
        <f>SUM(F162+F163+F164+G162+G163+G164+H162)</f>
        <v>0</v>
      </c>
      <c r="K162" s="190">
        <f>IF(J162&lt;=75,J162,75)</f>
        <v>0</v>
      </c>
      <c r="L162" s="168"/>
      <c r="M162" s="162"/>
      <c r="N162" s="165">
        <f>M162*0.05</f>
        <v>0</v>
      </c>
      <c r="O162" s="162"/>
      <c r="P162" s="165">
        <f>O162*0.05</f>
        <v>0</v>
      </c>
      <c r="Q162" s="168"/>
      <c r="R162" s="171">
        <f>SUM(K162+L162+N162+P162+Q162)</f>
        <v>0</v>
      </c>
    </row>
    <row r="163" spans="1:18" ht="12.75" customHeight="1" x14ac:dyDescent="0.2">
      <c r="A163" s="174"/>
      <c r="B163" s="176"/>
      <c r="C163" s="94" t="s">
        <v>66</v>
      </c>
      <c r="D163" s="101"/>
      <c r="E163" s="93">
        <v>0.24</v>
      </c>
      <c r="F163" s="92">
        <f t="shared" si="3"/>
        <v>0</v>
      </c>
      <c r="G163" s="179"/>
      <c r="H163" s="183"/>
      <c r="I163" s="184"/>
      <c r="J163" s="188"/>
      <c r="K163" s="191"/>
      <c r="L163" s="169"/>
      <c r="M163" s="163"/>
      <c r="N163" s="166"/>
      <c r="O163" s="163"/>
      <c r="P163" s="166"/>
      <c r="Q163" s="169"/>
      <c r="R163" s="172"/>
    </row>
    <row r="164" spans="1:18" ht="12.75" customHeight="1" thickBot="1" x14ac:dyDescent="0.25">
      <c r="A164" s="77"/>
      <c r="B164" s="177"/>
      <c r="C164" s="91" t="s">
        <v>67</v>
      </c>
      <c r="D164" s="58"/>
      <c r="E164" s="90">
        <v>0.2</v>
      </c>
      <c r="F164" s="89">
        <f t="shared" si="3"/>
        <v>0</v>
      </c>
      <c r="G164" s="180"/>
      <c r="H164" s="185"/>
      <c r="I164" s="186"/>
      <c r="J164" s="189"/>
      <c r="K164" s="192"/>
      <c r="L164" s="170"/>
      <c r="M164" s="164"/>
      <c r="N164" s="167"/>
      <c r="O164" s="164"/>
      <c r="P164" s="167"/>
      <c r="Q164" s="170"/>
      <c r="R164" s="173"/>
    </row>
    <row r="165" spans="1:18" ht="12.75" customHeight="1" x14ac:dyDescent="0.2">
      <c r="A165" s="174">
        <v>53</v>
      </c>
      <c r="B165" s="175"/>
      <c r="C165" s="97" t="s">
        <v>65</v>
      </c>
      <c r="D165" s="56"/>
      <c r="E165" s="96">
        <v>0.45</v>
      </c>
      <c r="F165" s="95">
        <f t="shared" si="3"/>
        <v>0</v>
      </c>
      <c r="G165" s="178"/>
      <c r="H165" s="181"/>
      <c r="I165" s="182"/>
      <c r="J165" s="187">
        <f>SUM(F165+F166+F167+G165+G166+G167+H165)</f>
        <v>0</v>
      </c>
      <c r="K165" s="190">
        <f>IF(J165&lt;=75,J165,75)</f>
        <v>0</v>
      </c>
      <c r="L165" s="168"/>
      <c r="M165" s="162"/>
      <c r="N165" s="165">
        <f>M165*0.05</f>
        <v>0</v>
      </c>
      <c r="O165" s="162"/>
      <c r="P165" s="165">
        <f>O165*0.05</f>
        <v>0</v>
      </c>
      <c r="Q165" s="168"/>
      <c r="R165" s="171">
        <f>SUM(K165+L165+N165+P165+Q165)</f>
        <v>0</v>
      </c>
    </row>
    <row r="166" spans="1:18" ht="12.75" customHeight="1" x14ac:dyDescent="0.2">
      <c r="A166" s="174"/>
      <c r="B166" s="176"/>
      <c r="C166" s="94" t="s">
        <v>66</v>
      </c>
      <c r="D166" s="101"/>
      <c r="E166" s="93">
        <v>0.24</v>
      </c>
      <c r="F166" s="92">
        <f t="shared" si="3"/>
        <v>0</v>
      </c>
      <c r="G166" s="179"/>
      <c r="H166" s="183"/>
      <c r="I166" s="184"/>
      <c r="J166" s="188"/>
      <c r="K166" s="191"/>
      <c r="L166" s="169"/>
      <c r="M166" s="163"/>
      <c r="N166" s="166"/>
      <c r="O166" s="163"/>
      <c r="P166" s="166"/>
      <c r="Q166" s="169"/>
      <c r="R166" s="172"/>
    </row>
    <row r="167" spans="1:18" ht="12.75" customHeight="1" thickBot="1" x14ac:dyDescent="0.25">
      <c r="A167" s="77"/>
      <c r="B167" s="177"/>
      <c r="C167" s="91" t="s">
        <v>67</v>
      </c>
      <c r="D167" s="58"/>
      <c r="E167" s="90">
        <v>0.2</v>
      </c>
      <c r="F167" s="89">
        <f t="shared" si="3"/>
        <v>0</v>
      </c>
      <c r="G167" s="180"/>
      <c r="H167" s="185"/>
      <c r="I167" s="186"/>
      <c r="J167" s="189"/>
      <c r="K167" s="192"/>
      <c r="L167" s="170"/>
      <c r="M167" s="164"/>
      <c r="N167" s="167"/>
      <c r="O167" s="164"/>
      <c r="P167" s="167"/>
      <c r="Q167" s="170"/>
      <c r="R167" s="173"/>
    </row>
    <row r="168" spans="1:18" ht="12.75" customHeight="1" x14ac:dyDescent="0.2">
      <c r="A168" s="174">
        <v>54</v>
      </c>
      <c r="B168" s="175"/>
      <c r="C168" s="97" t="s">
        <v>65</v>
      </c>
      <c r="D168" s="56"/>
      <c r="E168" s="96">
        <v>0.45</v>
      </c>
      <c r="F168" s="95">
        <f t="shared" si="3"/>
        <v>0</v>
      </c>
      <c r="G168" s="178"/>
      <c r="H168" s="181"/>
      <c r="I168" s="182"/>
      <c r="J168" s="187">
        <f>SUM(F168+F169+F170+G168+G169+G170+H168)</f>
        <v>0</v>
      </c>
      <c r="K168" s="190">
        <f>IF(J168&lt;=75,J168,75)</f>
        <v>0</v>
      </c>
      <c r="L168" s="168"/>
      <c r="M168" s="162"/>
      <c r="N168" s="165">
        <f>M168*0.05</f>
        <v>0</v>
      </c>
      <c r="O168" s="162"/>
      <c r="P168" s="165">
        <f>O168*0.05</f>
        <v>0</v>
      </c>
      <c r="Q168" s="168"/>
      <c r="R168" s="171">
        <f>SUM(K168+L168+N168+P168+Q168)</f>
        <v>0</v>
      </c>
    </row>
    <row r="169" spans="1:18" ht="12.75" customHeight="1" x14ac:dyDescent="0.2">
      <c r="A169" s="174"/>
      <c r="B169" s="176"/>
      <c r="C169" s="94" t="s">
        <v>66</v>
      </c>
      <c r="D169" s="101"/>
      <c r="E169" s="93">
        <v>0.24</v>
      </c>
      <c r="F169" s="92">
        <f t="shared" si="3"/>
        <v>0</v>
      </c>
      <c r="G169" s="179"/>
      <c r="H169" s="183"/>
      <c r="I169" s="184"/>
      <c r="J169" s="188"/>
      <c r="K169" s="191"/>
      <c r="L169" s="169"/>
      <c r="M169" s="163"/>
      <c r="N169" s="166"/>
      <c r="O169" s="163"/>
      <c r="P169" s="166"/>
      <c r="Q169" s="169"/>
      <c r="R169" s="172"/>
    </row>
    <row r="170" spans="1:18" ht="12.75" customHeight="1" thickBot="1" x14ac:dyDescent="0.25">
      <c r="A170" s="77"/>
      <c r="B170" s="177"/>
      <c r="C170" s="91" t="s">
        <v>67</v>
      </c>
      <c r="D170" s="58"/>
      <c r="E170" s="90">
        <v>0.2</v>
      </c>
      <c r="F170" s="89">
        <f t="shared" si="3"/>
        <v>0</v>
      </c>
      <c r="G170" s="180"/>
      <c r="H170" s="185"/>
      <c r="I170" s="186"/>
      <c r="J170" s="189"/>
      <c r="K170" s="192"/>
      <c r="L170" s="170"/>
      <c r="M170" s="164"/>
      <c r="N170" s="167"/>
      <c r="O170" s="164"/>
      <c r="P170" s="167"/>
      <c r="Q170" s="170"/>
      <c r="R170" s="173"/>
    </row>
    <row r="171" spans="1:18" ht="12.75" customHeight="1" x14ac:dyDescent="0.2">
      <c r="A171" s="174">
        <v>55</v>
      </c>
      <c r="B171" s="175"/>
      <c r="C171" s="97" t="s">
        <v>65</v>
      </c>
      <c r="D171" s="56"/>
      <c r="E171" s="96">
        <v>0.45</v>
      </c>
      <c r="F171" s="95">
        <f t="shared" si="3"/>
        <v>0</v>
      </c>
      <c r="G171" s="178"/>
      <c r="H171" s="181"/>
      <c r="I171" s="182"/>
      <c r="J171" s="187">
        <f>SUM(F171+F172+F173+G171+G172+G173+H171)</f>
        <v>0</v>
      </c>
      <c r="K171" s="190">
        <f>IF(J171&lt;=75,J171,75)</f>
        <v>0</v>
      </c>
      <c r="L171" s="168"/>
      <c r="M171" s="162"/>
      <c r="N171" s="165">
        <f>M171*0.05</f>
        <v>0</v>
      </c>
      <c r="O171" s="162"/>
      <c r="P171" s="165">
        <f>O171*0.05</f>
        <v>0</v>
      </c>
      <c r="Q171" s="168"/>
      <c r="R171" s="171">
        <f>SUM(K171+L171+N171+P171+Q171)</f>
        <v>0</v>
      </c>
    </row>
    <row r="172" spans="1:18" ht="12.75" customHeight="1" x14ac:dyDescent="0.2">
      <c r="A172" s="174"/>
      <c r="B172" s="176"/>
      <c r="C172" s="94" t="s">
        <v>66</v>
      </c>
      <c r="D172" s="101"/>
      <c r="E172" s="93">
        <v>0.24</v>
      </c>
      <c r="F172" s="92">
        <f t="shared" si="3"/>
        <v>0</v>
      </c>
      <c r="G172" s="179"/>
      <c r="H172" s="183"/>
      <c r="I172" s="184"/>
      <c r="J172" s="188"/>
      <c r="K172" s="191"/>
      <c r="L172" s="169"/>
      <c r="M172" s="163"/>
      <c r="N172" s="166"/>
      <c r="O172" s="163"/>
      <c r="P172" s="166"/>
      <c r="Q172" s="169"/>
      <c r="R172" s="172"/>
    </row>
    <row r="173" spans="1:18" ht="12.75" customHeight="1" thickBot="1" x14ac:dyDescent="0.25">
      <c r="A173" s="77"/>
      <c r="B173" s="177"/>
      <c r="C173" s="91" t="s">
        <v>67</v>
      </c>
      <c r="D173" s="58"/>
      <c r="E173" s="90">
        <v>0.2</v>
      </c>
      <c r="F173" s="89">
        <f t="shared" si="3"/>
        <v>0</v>
      </c>
      <c r="G173" s="180"/>
      <c r="H173" s="185"/>
      <c r="I173" s="186"/>
      <c r="J173" s="189"/>
      <c r="K173" s="192"/>
      <c r="L173" s="170"/>
      <c r="M173" s="164"/>
      <c r="N173" s="167"/>
      <c r="O173" s="164"/>
      <c r="P173" s="167"/>
      <c r="Q173" s="170"/>
      <c r="R173" s="173"/>
    </row>
    <row r="174" spans="1:18" ht="12.75" customHeight="1" x14ac:dyDescent="0.2">
      <c r="A174" s="174">
        <v>56</v>
      </c>
      <c r="B174" s="175"/>
      <c r="C174" s="97" t="s">
        <v>65</v>
      </c>
      <c r="D174" s="56"/>
      <c r="E174" s="96">
        <v>0.45</v>
      </c>
      <c r="F174" s="95">
        <f t="shared" si="3"/>
        <v>0</v>
      </c>
      <c r="G174" s="178"/>
      <c r="H174" s="181"/>
      <c r="I174" s="182"/>
      <c r="J174" s="187">
        <f>SUM(F174+F175+F176+G174+G175+G176+H174)</f>
        <v>0</v>
      </c>
      <c r="K174" s="190">
        <f>IF(J174&lt;=75,J174,75)</f>
        <v>0</v>
      </c>
      <c r="L174" s="168"/>
      <c r="M174" s="162"/>
      <c r="N174" s="165">
        <f>M174*0.05</f>
        <v>0</v>
      </c>
      <c r="O174" s="162"/>
      <c r="P174" s="165">
        <f>O174*0.05</f>
        <v>0</v>
      </c>
      <c r="Q174" s="168"/>
      <c r="R174" s="171">
        <f>SUM(K174+L174+N174+P174+Q174)</f>
        <v>0</v>
      </c>
    </row>
    <row r="175" spans="1:18" ht="12.75" customHeight="1" x14ac:dyDescent="0.2">
      <c r="A175" s="174"/>
      <c r="B175" s="176"/>
      <c r="C175" s="94" t="s">
        <v>66</v>
      </c>
      <c r="D175" s="101"/>
      <c r="E175" s="93">
        <v>0.24</v>
      </c>
      <c r="F175" s="92">
        <f t="shared" si="3"/>
        <v>0</v>
      </c>
      <c r="G175" s="179"/>
      <c r="H175" s="183"/>
      <c r="I175" s="184"/>
      <c r="J175" s="188"/>
      <c r="K175" s="191"/>
      <c r="L175" s="169"/>
      <c r="M175" s="163"/>
      <c r="N175" s="166"/>
      <c r="O175" s="163"/>
      <c r="P175" s="166"/>
      <c r="Q175" s="169"/>
      <c r="R175" s="172"/>
    </row>
    <row r="176" spans="1:18" ht="12.75" customHeight="1" thickBot="1" x14ac:dyDescent="0.25">
      <c r="A176" s="77"/>
      <c r="B176" s="177"/>
      <c r="C176" s="91" t="s">
        <v>67</v>
      </c>
      <c r="D176" s="58"/>
      <c r="E176" s="90">
        <v>0.2</v>
      </c>
      <c r="F176" s="89">
        <f t="shared" si="3"/>
        <v>0</v>
      </c>
      <c r="G176" s="180"/>
      <c r="H176" s="185"/>
      <c r="I176" s="186"/>
      <c r="J176" s="189"/>
      <c r="K176" s="192"/>
      <c r="L176" s="170"/>
      <c r="M176" s="164"/>
      <c r="N176" s="167"/>
      <c r="O176" s="164"/>
      <c r="P176" s="167"/>
      <c r="Q176" s="170"/>
      <c r="R176" s="173"/>
    </row>
    <row r="177" spans="1:18" ht="12.75" customHeight="1" x14ac:dyDescent="0.2">
      <c r="A177" s="174">
        <v>57</v>
      </c>
      <c r="B177" s="175"/>
      <c r="C177" s="97" t="s">
        <v>65</v>
      </c>
      <c r="D177" s="56"/>
      <c r="E177" s="96">
        <v>0.45</v>
      </c>
      <c r="F177" s="95">
        <f t="shared" si="3"/>
        <v>0</v>
      </c>
      <c r="G177" s="178"/>
      <c r="H177" s="181"/>
      <c r="I177" s="182"/>
      <c r="J177" s="187">
        <f>SUM(F177+F178+F179+G177+G178+G179+H177)</f>
        <v>0</v>
      </c>
      <c r="K177" s="190">
        <f>IF(J177&lt;=75,J177,75)</f>
        <v>0</v>
      </c>
      <c r="L177" s="168"/>
      <c r="M177" s="162"/>
      <c r="N177" s="165">
        <f>M177*0.05</f>
        <v>0</v>
      </c>
      <c r="O177" s="162"/>
      <c r="P177" s="165">
        <f>O177*0.05</f>
        <v>0</v>
      </c>
      <c r="Q177" s="168"/>
      <c r="R177" s="171">
        <f>SUM(K177+L177+N177+P177+Q177)</f>
        <v>0</v>
      </c>
    </row>
    <row r="178" spans="1:18" ht="12.75" customHeight="1" x14ac:dyDescent="0.2">
      <c r="A178" s="174"/>
      <c r="B178" s="176"/>
      <c r="C178" s="94" t="s">
        <v>66</v>
      </c>
      <c r="D178" s="101"/>
      <c r="E178" s="93">
        <v>0.24</v>
      </c>
      <c r="F178" s="92">
        <f t="shared" si="3"/>
        <v>0</v>
      </c>
      <c r="G178" s="179"/>
      <c r="H178" s="183"/>
      <c r="I178" s="184"/>
      <c r="J178" s="188"/>
      <c r="K178" s="191"/>
      <c r="L178" s="169"/>
      <c r="M178" s="163"/>
      <c r="N178" s="166"/>
      <c r="O178" s="163"/>
      <c r="P178" s="166"/>
      <c r="Q178" s="169"/>
      <c r="R178" s="172"/>
    </row>
    <row r="179" spans="1:18" ht="12.75" customHeight="1" thickBot="1" x14ac:dyDescent="0.25">
      <c r="A179" s="77"/>
      <c r="B179" s="177"/>
      <c r="C179" s="91" t="s">
        <v>67</v>
      </c>
      <c r="D179" s="58"/>
      <c r="E179" s="90">
        <v>0.2</v>
      </c>
      <c r="F179" s="89">
        <f t="shared" si="3"/>
        <v>0</v>
      </c>
      <c r="G179" s="180"/>
      <c r="H179" s="185"/>
      <c r="I179" s="186"/>
      <c r="J179" s="189"/>
      <c r="K179" s="192"/>
      <c r="L179" s="170"/>
      <c r="M179" s="164"/>
      <c r="N179" s="167"/>
      <c r="O179" s="164"/>
      <c r="P179" s="167"/>
      <c r="Q179" s="170"/>
      <c r="R179" s="173"/>
    </row>
    <row r="180" spans="1:18" ht="12.75" customHeight="1" x14ac:dyDescent="0.2">
      <c r="A180" s="174">
        <v>58</v>
      </c>
      <c r="B180" s="175"/>
      <c r="C180" s="97" t="s">
        <v>65</v>
      </c>
      <c r="D180" s="56"/>
      <c r="E180" s="96">
        <v>0.45</v>
      </c>
      <c r="F180" s="95">
        <f t="shared" si="3"/>
        <v>0</v>
      </c>
      <c r="G180" s="178"/>
      <c r="H180" s="181"/>
      <c r="I180" s="182"/>
      <c r="J180" s="187">
        <f>SUM(F180+F181+F182+G180+G181+G182+H180)</f>
        <v>0</v>
      </c>
      <c r="K180" s="190">
        <f>IF(J180&lt;=75,J180,75)</f>
        <v>0</v>
      </c>
      <c r="L180" s="168"/>
      <c r="M180" s="162"/>
      <c r="N180" s="165">
        <f>M180*0.05</f>
        <v>0</v>
      </c>
      <c r="O180" s="162"/>
      <c r="P180" s="165">
        <f>O180*0.05</f>
        <v>0</v>
      </c>
      <c r="Q180" s="168"/>
      <c r="R180" s="171">
        <f>SUM(K180+L180+N180+P180+Q180)</f>
        <v>0</v>
      </c>
    </row>
    <row r="181" spans="1:18" ht="12.75" customHeight="1" x14ac:dyDescent="0.2">
      <c r="A181" s="174"/>
      <c r="B181" s="176"/>
      <c r="C181" s="94" t="s">
        <v>66</v>
      </c>
      <c r="D181" s="101"/>
      <c r="E181" s="93">
        <v>0.24</v>
      </c>
      <c r="F181" s="92">
        <f t="shared" si="3"/>
        <v>0</v>
      </c>
      <c r="G181" s="179"/>
      <c r="H181" s="183"/>
      <c r="I181" s="184"/>
      <c r="J181" s="188"/>
      <c r="K181" s="191"/>
      <c r="L181" s="169"/>
      <c r="M181" s="163"/>
      <c r="N181" s="166"/>
      <c r="O181" s="163"/>
      <c r="P181" s="166"/>
      <c r="Q181" s="169"/>
      <c r="R181" s="172"/>
    </row>
    <row r="182" spans="1:18" ht="12.75" customHeight="1" thickBot="1" x14ac:dyDescent="0.25">
      <c r="A182" s="77"/>
      <c r="B182" s="177"/>
      <c r="C182" s="91" t="s">
        <v>67</v>
      </c>
      <c r="D182" s="58"/>
      <c r="E182" s="90">
        <v>0.2</v>
      </c>
      <c r="F182" s="89">
        <f t="shared" si="3"/>
        <v>0</v>
      </c>
      <c r="G182" s="180"/>
      <c r="H182" s="185"/>
      <c r="I182" s="186"/>
      <c r="J182" s="189"/>
      <c r="K182" s="192"/>
      <c r="L182" s="170"/>
      <c r="M182" s="164"/>
      <c r="N182" s="167"/>
      <c r="O182" s="164"/>
      <c r="P182" s="167"/>
      <c r="Q182" s="170"/>
      <c r="R182" s="173"/>
    </row>
    <row r="183" spans="1:18" ht="12.75" customHeight="1" x14ac:dyDescent="0.2">
      <c r="A183" s="174">
        <v>59</v>
      </c>
      <c r="B183" s="175"/>
      <c r="C183" s="97" t="s">
        <v>65</v>
      </c>
      <c r="D183" s="56"/>
      <c r="E183" s="96">
        <v>0.45</v>
      </c>
      <c r="F183" s="95">
        <f t="shared" si="3"/>
        <v>0</v>
      </c>
      <c r="G183" s="178"/>
      <c r="H183" s="181"/>
      <c r="I183" s="182"/>
      <c r="J183" s="187">
        <f>SUM(F183+F184+F185+G183+G184+G185+H183)</f>
        <v>0</v>
      </c>
      <c r="K183" s="190">
        <f>IF(J183&lt;=75,J183,75)</f>
        <v>0</v>
      </c>
      <c r="L183" s="168"/>
      <c r="M183" s="162"/>
      <c r="N183" s="165">
        <f>M183*0.05</f>
        <v>0</v>
      </c>
      <c r="O183" s="162"/>
      <c r="P183" s="165">
        <f>O183*0.05</f>
        <v>0</v>
      </c>
      <c r="Q183" s="168"/>
      <c r="R183" s="171">
        <f>SUM(K183+L183+N183+P183+Q183)</f>
        <v>0</v>
      </c>
    </row>
    <row r="184" spans="1:18" ht="12.75" customHeight="1" x14ac:dyDescent="0.2">
      <c r="A184" s="174"/>
      <c r="B184" s="176"/>
      <c r="C184" s="94" t="s">
        <v>66</v>
      </c>
      <c r="D184" s="101"/>
      <c r="E184" s="93">
        <v>0.24</v>
      </c>
      <c r="F184" s="92">
        <f t="shared" si="3"/>
        <v>0</v>
      </c>
      <c r="G184" s="179"/>
      <c r="H184" s="183"/>
      <c r="I184" s="184"/>
      <c r="J184" s="188"/>
      <c r="K184" s="191"/>
      <c r="L184" s="169"/>
      <c r="M184" s="163"/>
      <c r="N184" s="166"/>
      <c r="O184" s="163"/>
      <c r="P184" s="166"/>
      <c r="Q184" s="169"/>
      <c r="R184" s="172"/>
    </row>
    <row r="185" spans="1:18" ht="12.75" customHeight="1" thickBot="1" x14ac:dyDescent="0.25">
      <c r="A185" s="77"/>
      <c r="B185" s="177"/>
      <c r="C185" s="91" t="s">
        <v>67</v>
      </c>
      <c r="D185" s="58"/>
      <c r="E185" s="90">
        <v>0.2</v>
      </c>
      <c r="F185" s="89">
        <f t="shared" si="3"/>
        <v>0</v>
      </c>
      <c r="G185" s="180"/>
      <c r="H185" s="185"/>
      <c r="I185" s="186"/>
      <c r="J185" s="189"/>
      <c r="K185" s="192"/>
      <c r="L185" s="170"/>
      <c r="M185" s="164"/>
      <c r="N185" s="167"/>
      <c r="O185" s="164"/>
      <c r="P185" s="167"/>
      <c r="Q185" s="170"/>
      <c r="R185" s="173"/>
    </row>
    <row r="186" spans="1:18" ht="12.75" customHeight="1" x14ac:dyDescent="0.2">
      <c r="A186" s="174">
        <v>60</v>
      </c>
      <c r="B186" s="175"/>
      <c r="C186" s="97" t="s">
        <v>65</v>
      </c>
      <c r="D186" s="56"/>
      <c r="E186" s="96">
        <v>0.45</v>
      </c>
      <c r="F186" s="95">
        <f t="shared" si="3"/>
        <v>0</v>
      </c>
      <c r="G186" s="178"/>
      <c r="H186" s="181"/>
      <c r="I186" s="182"/>
      <c r="J186" s="187">
        <f>SUM(F186+F187+F188+G186+G187+G188+H186)</f>
        <v>0</v>
      </c>
      <c r="K186" s="190">
        <f>IF(J186&lt;=75,J186,75)</f>
        <v>0</v>
      </c>
      <c r="L186" s="168"/>
      <c r="M186" s="162"/>
      <c r="N186" s="165">
        <f>M186*0.05</f>
        <v>0</v>
      </c>
      <c r="O186" s="162"/>
      <c r="P186" s="165">
        <f>O186*0.05</f>
        <v>0</v>
      </c>
      <c r="Q186" s="168"/>
      <c r="R186" s="171">
        <f>SUM(K186+L186+N186+P186+Q186)</f>
        <v>0</v>
      </c>
    </row>
    <row r="187" spans="1:18" ht="12.75" customHeight="1" x14ac:dyDescent="0.2">
      <c r="A187" s="174"/>
      <c r="B187" s="176"/>
      <c r="C187" s="94" t="s">
        <v>66</v>
      </c>
      <c r="D187" s="101"/>
      <c r="E187" s="93">
        <v>0.24</v>
      </c>
      <c r="F187" s="92">
        <f t="shared" si="3"/>
        <v>0</v>
      </c>
      <c r="G187" s="179"/>
      <c r="H187" s="183"/>
      <c r="I187" s="184"/>
      <c r="J187" s="188"/>
      <c r="K187" s="191"/>
      <c r="L187" s="169"/>
      <c r="M187" s="163"/>
      <c r="N187" s="166"/>
      <c r="O187" s="163"/>
      <c r="P187" s="166"/>
      <c r="Q187" s="169"/>
      <c r="R187" s="172"/>
    </row>
    <row r="188" spans="1:18" ht="12.75" customHeight="1" thickBot="1" x14ac:dyDescent="0.25">
      <c r="A188" s="77"/>
      <c r="B188" s="177"/>
      <c r="C188" s="91" t="s">
        <v>67</v>
      </c>
      <c r="D188" s="58"/>
      <c r="E188" s="90">
        <v>0.2</v>
      </c>
      <c r="F188" s="89">
        <f t="shared" si="3"/>
        <v>0</v>
      </c>
      <c r="G188" s="180"/>
      <c r="H188" s="185"/>
      <c r="I188" s="186"/>
      <c r="J188" s="189"/>
      <c r="K188" s="192"/>
      <c r="L188" s="170"/>
      <c r="M188" s="164"/>
      <c r="N188" s="167"/>
      <c r="O188" s="164"/>
      <c r="P188" s="167"/>
      <c r="Q188" s="170"/>
      <c r="R188" s="173"/>
    </row>
    <row r="189" spans="1:18" x14ac:dyDescent="0.2">
      <c r="A189" s="174">
        <v>61</v>
      </c>
      <c r="B189" s="175"/>
      <c r="C189" s="97" t="s">
        <v>65</v>
      </c>
      <c r="D189" s="56"/>
      <c r="E189" s="96">
        <v>0.45</v>
      </c>
      <c r="F189" s="95">
        <f t="shared" si="3"/>
        <v>0</v>
      </c>
      <c r="G189" s="178"/>
      <c r="H189" s="181"/>
      <c r="I189" s="182"/>
      <c r="J189" s="187">
        <f>SUM(F189+F190+F191+G189+G190+G191+H189)</f>
        <v>0</v>
      </c>
      <c r="K189" s="190">
        <f>IF(J189&lt;=75,J189,75)</f>
        <v>0</v>
      </c>
      <c r="L189" s="168"/>
      <c r="M189" s="162"/>
      <c r="N189" s="165">
        <f>M189*0.05</f>
        <v>0</v>
      </c>
      <c r="O189" s="162"/>
      <c r="P189" s="165">
        <f>O189*0.05</f>
        <v>0</v>
      </c>
      <c r="Q189" s="168"/>
      <c r="R189" s="171">
        <f>SUM(K189+L189+N189+P189+Q189)</f>
        <v>0</v>
      </c>
    </row>
    <row r="190" spans="1:18" ht="12.75" customHeight="1" x14ac:dyDescent="0.2">
      <c r="A190" s="174"/>
      <c r="B190" s="176"/>
      <c r="C190" s="94" t="s">
        <v>66</v>
      </c>
      <c r="D190" s="101"/>
      <c r="E190" s="93">
        <v>0.24</v>
      </c>
      <c r="F190" s="92">
        <f t="shared" si="3"/>
        <v>0</v>
      </c>
      <c r="G190" s="179"/>
      <c r="H190" s="183"/>
      <c r="I190" s="184"/>
      <c r="J190" s="188"/>
      <c r="K190" s="191"/>
      <c r="L190" s="169"/>
      <c r="M190" s="163"/>
      <c r="N190" s="166"/>
      <c r="O190" s="163"/>
      <c r="P190" s="166"/>
      <c r="Q190" s="169"/>
      <c r="R190" s="172"/>
    </row>
    <row r="191" spans="1:18" ht="12.75" customHeight="1" thickBot="1" x14ac:dyDescent="0.25">
      <c r="A191" s="77"/>
      <c r="B191" s="177"/>
      <c r="C191" s="91" t="s">
        <v>67</v>
      </c>
      <c r="D191" s="58"/>
      <c r="E191" s="90">
        <v>0.2</v>
      </c>
      <c r="F191" s="89">
        <f t="shared" si="3"/>
        <v>0</v>
      </c>
      <c r="G191" s="180"/>
      <c r="H191" s="185"/>
      <c r="I191" s="186"/>
      <c r="J191" s="189"/>
      <c r="K191" s="192"/>
      <c r="L191" s="170"/>
      <c r="M191" s="164"/>
      <c r="N191" s="167"/>
      <c r="O191" s="164"/>
      <c r="P191" s="167"/>
      <c r="Q191" s="170"/>
      <c r="R191" s="173"/>
    </row>
    <row r="192" spans="1:18" ht="12.75" customHeight="1" x14ac:dyDescent="0.2">
      <c r="A192" s="174">
        <v>62</v>
      </c>
      <c r="B192" s="175"/>
      <c r="C192" s="97" t="s">
        <v>65</v>
      </c>
      <c r="D192" s="56"/>
      <c r="E192" s="96">
        <v>0.45</v>
      </c>
      <c r="F192" s="95">
        <f t="shared" si="3"/>
        <v>0</v>
      </c>
      <c r="G192" s="178"/>
      <c r="H192" s="181"/>
      <c r="I192" s="182"/>
      <c r="J192" s="187">
        <f>SUM(F192+F193+F194+G192+G193+G194+H192)</f>
        <v>0</v>
      </c>
      <c r="K192" s="190">
        <f>IF(J192&lt;=75,J192,75)</f>
        <v>0</v>
      </c>
      <c r="L192" s="168"/>
      <c r="M192" s="162"/>
      <c r="N192" s="165">
        <f>M192*0.05</f>
        <v>0</v>
      </c>
      <c r="O192" s="162"/>
      <c r="P192" s="165">
        <f>O192*0.05</f>
        <v>0</v>
      </c>
      <c r="Q192" s="168"/>
      <c r="R192" s="171">
        <f>SUM(K192+L192+N192+P192+Q192)</f>
        <v>0</v>
      </c>
    </row>
    <row r="193" spans="1:18" ht="13.5" customHeight="1" x14ac:dyDescent="0.2">
      <c r="A193" s="174"/>
      <c r="B193" s="176"/>
      <c r="C193" s="94" t="s">
        <v>66</v>
      </c>
      <c r="D193" s="101"/>
      <c r="E193" s="93">
        <v>0.24</v>
      </c>
      <c r="F193" s="92">
        <f t="shared" si="3"/>
        <v>0</v>
      </c>
      <c r="G193" s="179"/>
      <c r="H193" s="183"/>
      <c r="I193" s="184"/>
      <c r="J193" s="188"/>
      <c r="K193" s="191"/>
      <c r="L193" s="169"/>
      <c r="M193" s="163"/>
      <c r="N193" s="166"/>
      <c r="O193" s="163"/>
      <c r="P193" s="166"/>
      <c r="Q193" s="169"/>
      <c r="R193" s="172"/>
    </row>
    <row r="194" spans="1:18" ht="13.5" customHeight="1" thickBot="1" x14ac:dyDescent="0.25">
      <c r="A194" s="77"/>
      <c r="B194" s="177"/>
      <c r="C194" s="91" t="s">
        <v>67</v>
      </c>
      <c r="D194" s="58"/>
      <c r="E194" s="90">
        <v>0.2</v>
      </c>
      <c r="F194" s="89">
        <f t="shared" si="3"/>
        <v>0</v>
      </c>
      <c r="G194" s="180"/>
      <c r="H194" s="185"/>
      <c r="I194" s="186"/>
      <c r="J194" s="189"/>
      <c r="K194" s="192"/>
      <c r="L194" s="170"/>
      <c r="M194" s="164"/>
      <c r="N194" s="167"/>
      <c r="O194" s="164"/>
      <c r="P194" s="167"/>
      <c r="Q194" s="170"/>
      <c r="R194" s="173"/>
    </row>
    <row r="195" spans="1:18" ht="12.75" customHeight="1" x14ac:dyDescent="0.2">
      <c r="A195" s="174">
        <v>63</v>
      </c>
      <c r="B195" s="175"/>
      <c r="C195" s="97" t="s">
        <v>65</v>
      </c>
      <c r="D195" s="56"/>
      <c r="E195" s="96">
        <v>0.45</v>
      </c>
      <c r="F195" s="95">
        <f t="shared" si="3"/>
        <v>0</v>
      </c>
      <c r="G195" s="178"/>
      <c r="H195" s="181"/>
      <c r="I195" s="182"/>
      <c r="J195" s="187">
        <f>SUM(F195+F196+F197+G195+G196+G197+H195)</f>
        <v>0</v>
      </c>
      <c r="K195" s="190">
        <f>IF(J195&lt;=75,J195,75)</f>
        <v>0</v>
      </c>
      <c r="L195" s="168"/>
      <c r="M195" s="162"/>
      <c r="N195" s="165">
        <f>M195*0.05</f>
        <v>0</v>
      </c>
      <c r="O195" s="162"/>
      <c r="P195" s="165">
        <f>O195*0.05</f>
        <v>0</v>
      </c>
      <c r="Q195" s="168"/>
      <c r="R195" s="171">
        <f>SUM(K195+L195+N195+P195+Q195)</f>
        <v>0</v>
      </c>
    </row>
    <row r="196" spans="1:18" ht="12.75" customHeight="1" x14ac:dyDescent="0.2">
      <c r="A196" s="174"/>
      <c r="B196" s="176"/>
      <c r="C196" s="94" t="s">
        <v>66</v>
      </c>
      <c r="D196" s="101"/>
      <c r="E196" s="93">
        <v>0.24</v>
      </c>
      <c r="F196" s="92">
        <f t="shared" si="3"/>
        <v>0</v>
      </c>
      <c r="G196" s="179"/>
      <c r="H196" s="183"/>
      <c r="I196" s="184"/>
      <c r="J196" s="188"/>
      <c r="K196" s="191"/>
      <c r="L196" s="169"/>
      <c r="M196" s="163"/>
      <c r="N196" s="166"/>
      <c r="O196" s="163"/>
      <c r="P196" s="166"/>
      <c r="Q196" s="169"/>
      <c r="R196" s="172"/>
    </row>
    <row r="197" spans="1:18" ht="12.75" customHeight="1" thickBot="1" x14ac:dyDescent="0.25">
      <c r="A197" s="77"/>
      <c r="B197" s="177"/>
      <c r="C197" s="91" t="s">
        <v>67</v>
      </c>
      <c r="D197" s="58"/>
      <c r="E197" s="90">
        <v>0.2</v>
      </c>
      <c r="F197" s="89">
        <f t="shared" si="3"/>
        <v>0</v>
      </c>
      <c r="G197" s="180"/>
      <c r="H197" s="185"/>
      <c r="I197" s="186"/>
      <c r="J197" s="189"/>
      <c r="K197" s="192"/>
      <c r="L197" s="170"/>
      <c r="M197" s="164"/>
      <c r="N197" s="167"/>
      <c r="O197" s="164"/>
      <c r="P197" s="167"/>
      <c r="Q197" s="170"/>
      <c r="R197" s="173"/>
    </row>
    <row r="198" spans="1:18" ht="12.75" customHeight="1" x14ac:dyDescent="0.2">
      <c r="A198" s="174">
        <v>64</v>
      </c>
      <c r="B198" s="175"/>
      <c r="C198" s="97" t="s">
        <v>65</v>
      </c>
      <c r="D198" s="56"/>
      <c r="E198" s="96">
        <v>0.45</v>
      </c>
      <c r="F198" s="95">
        <f t="shared" si="3"/>
        <v>0</v>
      </c>
      <c r="G198" s="178"/>
      <c r="H198" s="181"/>
      <c r="I198" s="182"/>
      <c r="J198" s="187">
        <f>SUM(F198+F199+F200+G198+G199+G200+H198)</f>
        <v>0</v>
      </c>
      <c r="K198" s="190">
        <f>IF(J198&lt;=75,J198,75)</f>
        <v>0</v>
      </c>
      <c r="L198" s="168"/>
      <c r="M198" s="162"/>
      <c r="N198" s="165">
        <f>M198*0.05</f>
        <v>0</v>
      </c>
      <c r="O198" s="162"/>
      <c r="P198" s="165">
        <f>O198*0.05</f>
        <v>0</v>
      </c>
      <c r="Q198" s="168"/>
      <c r="R198" s="171">
        <f>SUM(K198+L198+N198+P198+Q198)</f>
        <v>0</v>
      </c>
    </row>
    <row r="199" spans="1:18" ht="12.75" customHeight="1" x14ac:dyDescent="0.2">
      <c r="A199" s="174"/>
      <c r="B199" s="176"/>
      <c r="C199" s="94" t="s">
        <v>66</v>
      </c>
      <c r="D199" s="101"/>
      <c r="E199" s="93">
        <v>0.24</v>
      </c>
      <c r="F199" s="92">
        <f t="shared" si="3"/>
        <v>0</v>
      </c>
      <c r="G199" s="179"/>
      <c r="H199" s="183"/>
      <c r="I199" s="184"/>
      <c r="J199" s="188"/>
      <c r="K199" s="191"/>
      <c r="L199" s="169"/>
      <c r="M199" s="163"/>
      <c r="N199" s="166"/>
      <c r="O199" s="163"/>
      <c r="P199" s="166"/>
      <c r="Q199" s="169"/>
      <c r="R199" s="172"/>
    </row>
    <row r="200" spans="1:18" ht="12.75" customHeight="1" thickBot="1" x14ac:dyDescent="0.25">
      <c r="A200" s="77"/>
      <c r="B200" s="177"/>
      <c r="C200" s="91" t="s">
        <v>67</v>
      </c>
      <c r="D200" s="58"/>
      <c r="E200" s="90">
        <v>0.2</v>
      </c>
      <c r="F200" s="89">
        <f t="shared" si="3"/>
        <v>0</v>
      </c>
      <c r="G200" s="180"/>
      <c r="H200" s="185"/>
      <c r="I200" s="186"/>
      <c r="J200" s="189"/>
      <c r="K200" s="192"/>
      <c r="L200" s="170"/>
      <c r="M200" s="164"/>
      <c r="N200" s="167"/>
      <c r="O200" s="164"/>
      <c r="P200" s="167"/>
      <c r="Q200" s="170"/>
      <c r="R200" s="173"/>
    </row>
    <row r="201" spans="1:18" ht="12.75" customHeight="1" x14ac:dyDescent="0.2">
      <c r="A201" s="174">
        <v>65</v>
      </c>
      <c r="B201" s="175"/>
      <c r="C201" s="97" t="s">
        <v>65</v>
      </c>
      <c r="D201" s="56"/>
      <c r="E201" s="96">
        <v>0.45</v>
      </c>
      <c r="F201" s="95">
        <f t="shared" ref="F201:F264" si="4">SUM(D201*E201)</f>
        <v>0</v>
      </c>
      <c r="G201" s="178"/>
      <c r="H201" s="181"/>
      <c r="I201" s="182"/>
      <c r="J201" s="187">
        <f>SUM(F201+F202+F203+G201+G202+G203+H201)</f>
        <v>0</v>
      </c>
      <c r="K201" s="190">
        <f>IF(J201&lt;=75,J201,75)</f>
        <v>0</v>
      </c>
      <c r="L201" s="168"/>
      <c r="M201" s="162"/>
      <c r="N201" s="165">
        <f>M201*0.05</f>
        <v>0</v>
      </c>
      <c r="O201" s="162"/>
      <c r="P201" s="165">
        <f>O201*0.05</f>
        <v>0</v>
      </c>
      <c r="Q201" s="168"/>
      <c r="R201" s="171">
        <f>SUM(K201+L201+N201+P201+Q201)</f>
        <v>0</v>
      </c>
    </row>
    <row r="202" spans="1:18" ht="12.75" customHeight="1" x14ac:dyDescent="0.2">
      <c r="A202" s="174"/>
      <c r="B202" s="176"/>
      <c r="C202" s="94" t="s">
        <v>66</v>
      </c>
      <c r="D202" s="101"/>
      <c r="E202" s="93">
        <v>0.24</v>
      </c>
      <c r="F202" s="92">
        <f t="shared" si="4"/>
        <v>0</v>
      </c>
      <c r="G202" s="179"/>
      <c r="H202" s="183"/>
      <c r="I202" s="184"/>
      <c r="J202" s="188"/>
      <c r="K202" s="191"/>
      <c r="L202" s="169"/>
      <c r="M202" s="163"/>
      <c r="N202" s="166"/>
      <c r="O202" s="163"/>
      <c r="P202" s="166"/>
      <c r="Q202" s="169"/>
      <c r="R202" s="172"/>
    </row>
    <row r="203" spans="1:18" ht="12.75" customHeight="1" thickBot="1" x14ac:dyDescent="0.25">
      <c r="A203" s="77"/>
      <c r="B203" s="177"/>
      <c r="C203" s="91" t="s">
        <v>67</v>
      </c>
      <c r="D203" s="58"/>
      <c r="E203" s="90">
        <v>0.2</v>
      </c>
      <c r="F203" s="89">
        <f t="shared" si="4"/>
        <v>0</v>
      </c>
      <c r="G203" s="180"/>
      <c r="H203" s="185"/>
      <c r="I203" s="186"/>
      <c r="J203" s="189"/>
      <c r="K203" s="192"/>
      <c r="L203" s="170"/>
      <c r="M203" s="164"/>
      <c r="N203" s="167"/>
      <c r="O203" s="164"/>
      <c r="P203" s="167"/>
      <c r="Q203" s="170"/>
      <c r="R203" s="173"/>
    </row>
    <row r="204" spans="1:18" ht="12.75" customHeight="1" x14ac:dyDescent="0.2">
      <c r="A204" s="174">
        <v>66</v>
      </c>
      <c r="B204" s="175"/>
      <c r="C204" s="97" t="s">
        <v>65</v>
      </c>
      <c r="D204" s="56"/>
      <c r="E204" s="96">
        <v>0.45</v>
      </c>
      <c r="F204" s="95">
        <f t="shared" si="4"/>
        <v>0</v>
      </c>
      <c r="G204" s="178"/>
      <c r="H204" s="181"/>
      <c r="I204" s="182"/>
      <c r="J204" s="187">
        <f>SUM(F204+F205+F206+G204+G205+G206+H204)</f>
        <v>0</v>
      </c>
      <c r="K204" s="190">
        <f>IF(J204&lt;=75,J204,75)</f>
        <v>0</v>
      </c>
      <c r="L204" s="168"/>
      <c r="M204" s="162"/>
      <c r="N204" s="165">
        <f>M204*0.05</f>
        <v>0</v>
      </c>
      <c r="O204" s="162"/>
      <c r="P204" s="165">
        <f>O204*0.05</f>
        <v>0</v>
      </c>
      <c r="Q204" s="168"/>
      <c r="R204" s="171">
        <f>SUM(K204+L204+N204+P204+Q204)</f>
        <v>0</v>
      </c>
    </row>
    <row r="205" spans="1:18" ht="12.75" customHeight="1" x14ac:dyDescent="0.2">
      <c r="A205" s="174"/>
      <c r="B205" s="176"/>
      <c r="C205" s="94" t="s">
        <v>66</v>
      </c>
      <c r="D205" s="101"/>
      <c r="E205" s="93">
        <v>0.24</v>
      </c>
      <c r="F205" s="92">
        <f t="shared" si="4"/>
        <v>0</v>
      </c>
      <c r="G205" s="179"/>
      <c r="H205" s="183"/>
      <c r="I205" s="184"/>
      <c r="J205" s="188"/>
      <c r="K205" s="191"/>
      <c r="L205" s="169"/>
      <c r="M205" s="163"/>
      <c r="N205" s="166"/>
      <c r="O205" s="163"/>
      <c r="P205" s="166"/>
      <c r="Q205" s="169"/>
      <c r="R205" s="172"/>
    </row>
    <row r="206" spans="1:18" ht="12.75" customHeight="1" thickBot="1" x14ac:dyDescent="0.25">
      <c r="A206" s="77"/>
      <c r="B206" s="177"/>
      <c r="C206" s="91" t="s">
        <v>67</v>
      </c>
      <c r="D206" s="58"/>
      <c r="E206" s="90">
        <v>0.2</v>
      </c>
      <c r="F206" s="89">
        <f t="shared" si="4"/>
        <v>0</v>
      </c>
      <c r="G206" s="180"/>
      <c r="H206" s="185"/>
      <c r="I206" s="186"/>
      <c r="J206" s="189"/>
      <c r="K206" s="192"/>
      <c r="L206" s="170"/>
      <c r="M206" s="164"/>
      <c r="N206" s="167"/>
      <c r="O206" s="164"/>
      <c r="P206" s="167"/>
      <c r="Q206" s="170"/>
      <c r="R206" s="173"/>
    </row>
    <row r="207" spans="1:18" ht="12.75" customHeight="1" x14ac:dyDescent="0.2">
      <c r="A207" s="174">
        <v>67</v>
      </c>
      <c r="B207" s="175"/>
      <c r="C207" s="97" t="s">
        <v>65</v>
      </c>
      <c r="D207" s="56"/>
      <c r="E207" s="96">
        <v>0.45</v>
      </c>
      <c r="F207" s="95">
        <f t="shared" si="4"/>
        <v>0</v>
      </c>
      <c r="G207" s="178"/>
      <c r="H207" s="181"/>
      <c r="I207" s="182"/>
      <c r="J207" s="187">
        <f>SUM(F207+F208+F209+G207+G208+G209+H207)</f>
        <v>0</v>
      </c>
      <c r="K207" s="190">
        <f>IF(J207&lt;=75,J207,75)</f>
        <v>0</v>
      </c>
      <c r="L207" s="168"/>
      <c r="M207" s="162"/>
      <c r="N207" s="165">
        <f>M207*0.05</f>
        <v>0</v>
      </c>
      <c r="O207" s="162"/>
      <c r="P207" s="165">
        <f>O207*0.05</f>
        <v>0</v>
      </c>
      <c r="Q207" s="168"/>
      <c r="R207" s="171">
        <f>SUM(K207+L207+N207+P207+Q207)</f>
        <v>0</v>
      </c>
    </row>
    <row r="208" spans="1:18" ht="12.75" customHeight="1" x14ac:dyDescent="0.2">
      <c r="A208" s="174"/>
      <c r="B208" s="176"/>
      <c r="C208" s="94" t="s">
        <v>66</v>
      </c>
      <c r="D208" s="101"/>
      <c r="E208" s="93">
        <v>0.24</v>
      </c>
      <c r="F208" s="92">
        <f t="shared" si="4"/>
        <v>0</v>
      </c>
      <c r="G208" s="179"/>
      <c r="H208" s="183"/>
      <c r="I208" s="184"/>
      <c r="J208" s="188"/>
      <c r="K208" s="191"/>
      <c r="L208" s="169"/>
      <c r="M208" s="163"/>
      <c r="N208" s="166"/>
      <c r="O208" s="163"/>
      <c r="P208" s="166"/>
      <c r="Q208" s="169"/>
      <c r="R208" s="172"/>
    </row>
    <row r="209" spans="1:18" ht="12.75" customHeight="1" thickBot="1" x14ac:dyDescent="0.25">
      <c r="A209" s="77"/>
      <c r="B209" s="177"/>
      <c r="C209" s="91" t="s">
        <v>67</v>
      </c>
      <c r="D209" s="58"/>
      <c r="E209" s="90">
        <v>0.2</v>
      </c>
      <c r="F209" s="89">
        <f t="shared" si="4"/>
        <v>0</v>
      </c>
      <c r="G209" s="180"/>
      <c r="H209" s="185"/>
      <c r="I209" s="186"/>
      <c r="J209" s="189"/>
      <c r="K209" s="192"/>
      <c r="L209" s="170"/>
      <c r="M209" s="164"/>
      <c r="N209" s="167"/>
      <c r="O209" s="164"/>
      <c r="P209" s="167"/>
      <c r="Q209" s="170"/>
      <c r="R209" s="173"/>
    </row>
    <row r="210" spans="1:18" ht="12.75" customHeight="1" x14ac:dyDescent="0.2">
      <c r="A210" s="174">
        <v>68</v>
      </c>
      <c r="B210" s="175"/>
      <c r="C210" s="97" t="s">
        <v>65</v>
      </c>
      <c r="D210" s="56"/>
      <c r="E210" s="96">
        <v>0.45</v>
      </c>
      <c r="F210" s="95">
        <f t="shared" si="4"/>
        <v>0</v>
      </c>
      <c r="G210" s="178"/>
      <c r="H210" s="181"/>
      <c r="I210" s="182"/>
      <c r="J210" s="187">
        <f>SUM(F210+F211+F212+G210+G211+G212+H210)</f>
        <v>0</v>
      </c>
      <c r="K210" s="190">
        <f>IF(J210&lt;=75,J210,75)</f>
        <v>0</v>
      </c>
      <c r="L210" s="168"/>
      <c r="M210" s="162"/>
      <c r="N210" s="165">
        <f>M210*0.05</f>
        <v>0</v>
      </c>
      <c r="O210" s="162"/>
      <c r="P210" s="165">
        <f>O210*0.05</f>
        <v>0</v>
      </c>
      <c r="Q210" s="168"/>
      <c r="R210" s="171">
        <f>SUM(K210+L210+N210+P210+Q210)</f>
        <v>0</v>
      </c>
    </row>
    <row r="211" spans="1:18" ht="12.75" customHeight="1" x14ac:dyDescent="0.2">
      <c r="A211" s="174"/>
      <c r="B211" s="176"/>
      <c r="C211" s="94" t="s">
        <v>66</v>
      </c>
      <c r="D211" s="101"/>
      <c r="E211" s="93">
        <v>0.24</v>
      </c>
      <c r="F211" s="92">
        <f t="shared" si="4"/>
        <v>0</v>
      </c>
      <c r="G211" s="179"/>
      <c r="H211" s="183"/>
      <c r="I211" s="184"/>
      <c r="J211" s="188"/>
      <c r="K211" s="191"/>
      <c r="L211" s="169"/>
      <c r="M211" s="163"/>
      <c r="N211" s="166"/>
      <c r="O211" s="163"/>
      <c r="P211" s="166"/>
      <c r="Q211" s="169"/>
      <c r="R211" s="172"/>
    </row>
    <row r="212" spans="1:18" ht="12.75" customHeight="1" thickBot="1" x14ac:dyDescent="0.25">
      <c r="A212" s="77"/>
      <c r="B212" s="177"/>
      <c r="C212" s="91" t="s">
        <v>67</v>
      </c>
      <c r="D212" s="58"/>
      <c r="E212" s="90">
        <v>0.2</v>
      </c>
      <c r="F212" s="89">
        <f t="shared" si="4"/>
        <v>0</v>
      </c>
      <c r="G212" s="180"/>
      <c r="H212" s="185"/>
      <c r="I212" s="186"/>
      <c r="J212" s="189"/>
      <c r="K212" s="192"/>
      <c r="L212" s="170"/>
      <c r="M212" s="164"/>
      <c r="N212" s="167"/>
      <c r="O212" s="164"/>
      <c r="P212" s="167"/>
      <c r="Q212" s="170"/>
      <c r="R212" s="173"/>
    </row>
    <row r="213" spans="1:18" ht="12.75" customHeight="1" x14ac:dyDescent="0.2">
      <c r="A213" s="174">
        <v>69</v>
      </c>
      <c r="B213" s="175"/>
      <c r="C213" s="97" t="s">
        <v>65</v>
      </c>
      <c r="D213" s="56"/>
      <c r="E213" s="96">
        <v>0.45</v>
      </c>
      <c r="F213" s="95">
        <f t="shared" si="4"/>
        <v>0</v>
      </c>
      <c r="G213" s="178"/>
      <c r="H213" s="181"/>
      <c r="I213" s="182"/>
      <c r="J213" s="187">
        <f>SUM(F213+F214+F215+G213+G214+G215+H213)</f>
        <v>0</v>
      </c>
      <c r="K213" s="190">
        <f>IF(J213&lt;=75,J213,75)</f>
        <v>0</v>
      </c>
      <c r="L213" s="168"/>
      <c r="M213" s="162"/>
      <c r="N213" s="165">
        <f>M213*0.05</f>
        <v>0</v>
      </c>
      <c r="O213" s="162"/>
      <c r="P213" s="165">
        <f>O213*0.05</f>
        <v>0</v>
      </c>
      <c r="Q213" s="168"/>
      <c r="R213" s="171">
        <f>SUM(K213+L213+N213+P213+Q213)</f>
        <v>0</v>
      </c>
    </row>
    <row r="214" spans="1:18" ht="12.75" customHeight="1" x14ac:dyDescent="0.2">
      <c r="A214" s="174"/>
      <c r="B214" s="176"/>
      <c r="C214" s="94" t="s">
        <v>66</v>
      </c>
      <c r="D214" s="101"/>
      <c r="E214" s="93">
        <v>0.24</v>
      </c>
      <c r="F214" s="92">
        <f t="shared" si="4"/>
        <v>0</v>
      </c>
      <c r="G214" s="179"/>
      <c r="H214" s="183"/>
      <c r="I214" s="184"/>
      <c r="J214" s="188"/>
      <c r="K214" s="191"/>
      <c r="L214" s="169"/>
      <c r="M214" s="163"/>
      <c r="N214" s="166"/>
      <c r="O214" s="163"/>
      <c r="P214" s="166"/>
      <c r="Q214" s="169"/>
      <c r="R214" s="172"/>
    </row>
    <row r="215" spans="1:18" ht="12.75" customHeight="1" thickBot="1" x14ac:dyDescent="0.25">
      <c r="A215" s="77"/>
      <c r="B215" s="177"/>
      <c r="C215" s="91" t="s">
        <v>67</v>
      </c>
      <c r="D215" s="58"/>
      <c r="E215" s="90">
        <v>0.2</v>
      </c>
      <c r="F215" s="89">
        <f t="shared" si="4"/>
        <v>0</v>
      </c>
      <c r="G215" s="180"/>
      <c r="H215" s="185"/>
      <c r="I215" s="186"/>
      <c r="J215" s="189"/>
      <c r="K215" s="192"/>
      <c r="L215" s="170"/>
      <c r="M215" s="164"/>
      <c r="N215" s="167"/>
      <c r="O215" s="164"/>
      <c r="P215" s="167"/>
      <c r="Q215" s="170"/>
      <c r="R215" s="173"/>
    </row>
    <row r="216" spans="1:18" ht="12.75" customHeight="1" x14ac:dyDescent="0.2">
      <c r="A216" s="174">
        <v>70</v>
      </c>
      <c r="B216" s="175"/>
      <c r="C216" s="97" t="s">
        <v>65</v>
      </c>
      <c r="D216" s="56"/>
      <c r="E216" s="96">
        <v>0.45</v>
      </c>
      <c r="F216" s="95">
        <f t="shared" si="4"/>
        <v>0</v>
      </c>
      <c r="G216" s="178"/>
      <c r="H216" s="181"/>
      <c r="I216" s="182"/>
      <c r="J216" s="187">
        <f>SUM(F216+F217+F218+G216+G217+G218+H216)</f>
        <v>0</v>
      </c>
      <c r="K216" s="190">
        <f>IF(J216&lt;=75,J216,75)</f>
        <v>0</v>
      </c>
      <c r="L216" s="168"/>
      <c r="M216" s="162"/>
      <c r="N216" s="165">
        <f>M216*0.05</f>
        <v>0</v>
      </c>
      <c r="O216" s="162"/>
      <c r="P216" s="165">
        <f>O216*0.05</f>
        <v>0</v>
      </c>
      <c r="Q216" s="168"/>
      <c r="R216" s="171">
        <f>SUM(K216+L216+N216+P216+Q216)</f>
        <v>0</v>
      </c>
    </row>
    <row r="217" spans="1:18" ht="12.75" customHeight="1" x14ac:dyDescent="0.2">
      <c r="A217" s="174"/>
      <c r="B217" s="176"/>
      <c r="C217" s="94" t="s">
        <v>66</v>
      </c>
      <c r="D217" s="101"/>
      <c r="E217" s="93">
        <v>0.24</v>
      </c>
      <c r="F217" s="92">
        <f t="shared" si="4"/>
        <v>0</v>
      </c>
      <c r="G217" s="179"/>
      <c r="H217" s="183"/>
      <c r="I217" s="184"/>
      <c r="J217" s="188"/>
      <c r="K217" s="191"/>
      <c r="L217" s="169"/>
      <c r="M217" s="163"/>
      <c r="N217" s="166"/>
      <c r="O217" s="163"/>
      <c r="P217" s="166"/>
      <c r="Q217" s="169"/>
      <c r="R217" s="172"/>
    </row>
    <row r="218" spans="1:18" ht="12.75" customHeight="1" thickBot="1" x14ac:dyDescent="0.25">
      <c r="A218" s="77"/>
      <c r="B218" s="177"/>
      <c r="C218" s="91" t="s">
        <v>67</v>
      </c>
      <c r="D218" s="58"/>
      <c r="E218" s="90">
        <v>0.2</v>
      </c>
      <c r="F218" s="89">
        <f t="shared" si="4"/>
        <v>0</v>
      </c>
      <c r="G218" s="180"/>
      <c r="H218" s="185"/>
      <c r="I218" s="186"/>
      <c r="J218" s="189"/>
      <c r="K218" s="192"/>
      <c r="L218" s="170"/>
      <c r="M218" s="164"/>
      <c r="N218" s="167"/>
      <c r="O218" s="164"/>
      <c r="P218" s="167"/>
      <c r="Q218" s="170"/>
      <c r="R218" s="173"/>
    </row>
    <row r="219" spans="1:18" ht="12.75" customHeight="1" x14ac:dyDescent="0.2">
      <c r="A219" s="174">
        <v>71</v>
      </c>
      <c r="B219" s="175"/>
      <c r="C219" s="97" t="s">
        <v>65</v>
      </c>
      <c r="D219" s="56"/>
      <c r="E219" s="96">
        <v>0.45</v>
      </c>
      <c r="F219" s="95">
        <f t="shared" si="4"/>
        <v>0</v>
      </c>
      <c r="G219" s="178"/>
      <c r="H219" s="181"/>
      <c r="I219" s="182"/>
      <c r="J219" s="187">
        <f>SUM(F219+F220+F221+G219+G220+G221+H219)</f>
        <v>0</v>
      </c>
      <c r="K219" s="190">
        <f>IF(J219&lt;=75,J219,75)</f>
        <v>0</v>
      </c>
      <c r="L219" s="168"/>
      <c r="M219" s="162"/>
      <c r="N219" s="165">
        <f>M219*0.05</f>
        <v>0</v>
      </c>
      <c r="O219" s="162"/>
      <c r="P219" s="165">
        <f>O219*0.05</f>
        <v>0</v>
      </c>
      <c r="Q219" s="168"/>
      <c r="R219" s="171">
        <f>SUM(K219+L219+N219+P219+Q219)</f>
        <v>0</v>
      </c>
    </row>
    <row r="220" spans="1:18" ht="12.75" customHeight="1" x14ac:dyDescent="0.2">
      <c r="A220" s="174"/>
      <c r="B220" s="176"/>
      <c r="C220" s="94" t="s">
        <v>66</v>
      </c>
      <c r="D220" s="101"/>
      <c r="E220" s="93">
        <v>0.24</v>
      </c>
      <c r="F220" s="92">
        <f t="shared" si="4"/>
        <v>0</v>
      </c>
      <c r="G220" s="179"/>
      <c r="H220" s="183"/>
      <c r="I220" s="184"/>
      <c r="J220" s="188"/>
      <c r="K220" s="191"/>
      <c r="L220" s="169"/>
      <c r="M220" s="163"/>
      <c r="N220" s="166"/>
      <c r="O220" s="163"/>
      <c r="P220" s="166"/>
      <c r="Q220" s="169"/>
      <c r="R220" s="172"/>
    </row>
    <row r="221" spans="1:18" ht="12.75" customHeight="1" thickBot="1" x14ac:dyDescent="0.25">
      <c r="A221" s="77"/>
      <c r="B221" s="177"/>
      <c r="C221" s="91" t="s">
        <v>67</v>
      </c>
      <c r="D221" s="58"/>
      <c r="E221" s="90">
        <v>0.2</v>
      </c>
      <c r="F221" s="89">
        <f t="shared" si="4"/>
        <v>0</v>
      </c>
      <c r="G221" s="180"/>
      <c r="H221" s="185"/>
      <c r="I221" s="186"/>
      <c r="J221" s="189"/>
      <c r="K221" s="192"/>
      <c r="L221" s="170"/>
      <c r="M221" s="164"/>
      <c r="N221" s="167"/>
      <c r="O221" s="164"/>
      <c r="P221" s="167"/>
      <c r="Q221" s="170"/>
      <c r="R221" s="173"/>
    </row>
    <row r="222" spans="1:18" ht="12.75" customHeight="1" x14ac:dyDescent="0.2">
      <c r="A222" s="174">
        <v>72</v>
      </c>
      <c r="B222" s="175"/>
      <c r="C222" s="97" t="s">
        <v>65</v>
      </c>
      <c r="D222" s="56"/>
      <c r="E222" s="96">
        <v>0.45</v>
      </c>
      <c r="F222" s="95">
        <f t="shared" si="4"/>
        <v>0</v>
      </c>
      <c r="G222" s="178"/>
      <c r="H222" s="181"/>
      <c r="I222" s="182"/>
      <c r="J222" s="187">
        <f>SUM(F222+F223+F224+G222+G223+G224+H222)</f>
        <v>0</v>
      </c>
      <c r="K222" s="190">
        <f>IF(J222&lt;=75,J222,75)</f>
        <v>0</v>
      </c>
      <c r="L222" s="168"/>
      <c r="M222" s="162"/>
      <c r="N222" s="165">
        <f>M222*0.05</f>
        <v>0</v>
      </c>
      <c r="O222" s="162"/>
      <c r="P222" s="165">
        <f>O222*0.05</f>
        <v>0</v>
      </c>
      <c r="Q222" s="168"/>
      <c r="R222" s="171">
        <f>SUM(K222+L222+N222+P222+Q222)</f>
        <v>0</v>
      </c>
    </row>
    <row r="223" spans="1:18" ht="12.75" customHeight="1" x14ac:dyDescent="0.2">
      <c r="A223" s="174"/>
      <c r="B223" s="176"/>
      <c r="C223" s="94" t="s">
        <v>66</v>
      </c>
      <c r="D223" s="101"/>
      <c r="E223" s="93">
        <v>0.24</v>
      </c>
      <c r="F223" s="92">
        <f t="shared" si="4"/>
        <v>0</v>
      </c>
      <c r="G223" s="179"/>
      <c r="H223" s="183"/>
      <c r="I223" s="184"/>
      <c r="J223" s="188"/>
      <c r="K223" s="191"/>
      <c r="L223" s="169"/>
      <c r="M223" s="163"/>
      <c r="N223" s="166"/>
      <c r="O223" s="163"/>
      <c r="P223" s="166"/>
      <c r="Q223" s="169"/>
      <c r="R223" s="172"/>
    </row>
    <row r="224" spans="1:18" ht="12.75" customHeight="1" thickBot="1" x14ac:dyDescent="0.25">
      <c r="A224" s="77"/>
      <c r="B224" s="177"/>
      <c r="C224" s="91" t="s">
        <v>67</v>
      </c>
      <c r="D224" s="58"/>
      <c r="E224" s="90">
        <v>0.2</v>
      </c>
      <c r="F224" s="89">
        <f t="shared" si="4"/>
        <v>0</v>
      </c>
      <c r="G224" s="180"/>
      <c r="H224" s="185"/>
      <c r="I224" s="186"/>
      <c r="J224" s="189"/>
      <c r="K224" s="192"/>
      <c r="L224" s="170"/>
      <c r="M224" s="164"/>
      <c r="N224" s="167"/>
      <c r="O224" s="164"/>
      <c r="P224" s="167"/>
      <c r="Q224" s="170"/>
      <c r="R224" s="173"/>
    </row>
    <row r="225" spans="1:18" ht="12.75" customHeight="1" x14ac:dyDescent="0.2">
      <c r="A225" s="174">
        <v>73</v>
      </c>
      <c r="B225" s="175"/>
      <c r="C225" s="97" t="s">
        <v>65</v>
      </c>
      <c r="D225" s="56"/>
      <c r="E225" s="96">
        <v>0.45</v>
      </c>
      <c r="F225" s="95">
        <f t="shared" si="4"/>
        <v>0</v>
      </c>
      <c r="G225" s="178"/>
      <c r="H225" s="181"/>
      <c r="I225" s="182"/>
      <c r="J225" s="187">
        <f>SUM(F225+F226+F227+G225+G226+G227+H225)</f>
        <v>0</v>
      </c>
      <c r="K225" s="190">
        <f>IF(J225&lt;=75,J225,75)</f>
        <v>0</v>
      </c>
      <c r="L225" s="168"/>
      <c r="M225" s="162"/>
      <c r="N225" s="165">
        <f>M225*0.05</f>
        <v>0</v>
      </c>
      <c r="O225" s="162"/>
      <c r="P225" s="165">
        <f>O225*0.05</f>
        <v>0</v>
      </c>
      <c r="Q225" s="168"/>
      <c r="R225" s="171">
        <f>SUM(K225+L225+N225+P225+Q225)</f>
        <v>0</v>
      </c>
    </row>
    <row r="226" spans="1:18" ht="12.75" customHeight="1" x14ac:dyDescent="0.2">
      <c r="A226" s="174"/>
      <c r="B226" s="176"/>
      <c r="C226" s="94" t="s">
        <v>66</v>
      </c>
      <c r="D226" s="101"/>
      <c r="E226" s="93">
        <v>0.24</v>
      </c>
      <c r="F226" s="92">
        <f t="shared" si="4"/>
        <v>0</v>
      </c>
      <c r="G226" s="179"/>
      <c r="H226" s="183"/>
      <c r="I226" s="184"/>
      <c r="J226" s="188"/>
      <c r="K226" s="191"/>
      <c r="L226" s="169"/>
      <c r="M226" s="163"/>
      <c r="N226" s="166"/>
      <c r="O226" s="163"/>
      <c r="P226" s="166"/>
      <c r="Q226" s="169"/>
      <c r="R226" s="172"/>
    </row>
    <row r="227" spans="1:18" ht="12.75" customHeight="1" thickBot="1" x14ac:dyDescent="0.25">
      <c r="A227" s="77"/>
      <c r="B227" s="177"/>
      <c r="C227" s="91" t="s">
        <v>67</v>
      </c>
      <c r="D227" s="58"/>
      <c r="E227" s="90">
        <v>0.2</v>
      </c>
      <c r="F227" s="89">
        <f t="shared" si="4"/>
        <v>0</v>
      </c>
      <c r="G227" s="180"/>
      <c r="H227" s="185"/>
      <c r="I227" s="186"/>
      <c r="J227" s="189"/>
      <c r="K227" s="192"/>
      <c r="L227" s="170"/>
      <c r="M227" s="164"/>
      <c r="N227" s="167"/>
      <c r="O227" s="164"/>
      <c r="P227" s="167"/>
      <c r="Q227" s="170"/>
      <c r="R227" s="173"/>
    </row>
    <row r="228" spans="1:18" ht="12.75" customHeight="1" x14ac:dyDescent="0.2">
      <c r="A228" s="174">
        <v>74</v>
      </c>
      <c r="B228" s="175"/>
      <c r="C228" s="97" t="s">
        <v>65</v>
      </c>
      <c r="D228" s="56"/>
      <c r="E228" s="96">
        <v>0.45</v>
      </c>
      <c r="F228" s="95">
        <f t="shared" si="4"/>
        <v>0</v>
      </c>
      <c r="G228" s="178"/>
      <c r="H228" s="181"/>
      <c r="I228" s="182"/>
      <c r="J228" s="187">
        <f>SUM(F228+F229+F230+G228+G229+G230+H228)</f>
        <v>0</v>
      </c>
      <c r="K228" s="190">
        <f>IF(J228&lt;=75,J228,75)</f>
        <v>0</v>
      </c>
      <c r="L228" s="168"/>
      <c r="M228" s="162"/>
      <c r="N228" s="165">
        <f>M228*0.05</f>
        <v>0</v>
      </c>
      <c r="O228" s="162"/>
      <c r="P228" s="165">
        <f>O228*0.05</f>
        <v>0</v>
      </c>
      <c r="Q228" s="168"/>
      <c r="R228" s="171">
        <f>SUM(K228+L228+N228+P228+Q228)</f>
        <v>0</v>
      </c>
    </row>
    <row r="229" spans="1:18" ht="12.75" customHeight="1" x14ac:dyDescent="0.2">
      <c r="A229" s="174"/>
      <c r="B229" s="176"/>
      <c r="C229" s="94" t="s">
        <v>66</v>
      </c>
      <c r="D229" s="101"/>
      <c r="E229" s="93">
        <v>0.24</v>
      </c>
      <c r="F229" s="92">
        <f t="shared" si="4"/>
        <v>0</v>
      </c>
      <c r="G229" s="179"/>
      <c r="H229" s="183"/>
      <c r="I229" s="184"/>
      <c r="J229" s="188"/>
      <c r="K229" s="191"/>
      <c r="L229" s="169"/>
      <c r="M229" s="163"/>
      <c r="N229" s="166"/>
      <c r="O229" s="163"/>
      <c r="P229" s="166"/>
      <c r="Q229" s="169"/>
      <c r="R229" s="172"/>
    </row>
    <row r="230" spans="1:18" ht="12.75" customHeight="1" thickBot="1" x14ac:dyDescent="0.25">
      <c r="A230" s="77"/>
      <c r="B230" s="177"/>
      <c r="C230" s="91" t="s">
        <v>67</v>
      </c>
      <c r="D230" s="58"/>
      <c r="E230" s="90">
        <v>0.2</v>
      </c>
      <c r="F230" s="89">
        <f t="shared" si="4"/>
        <v>0</v>
      </c>
      <c r="G230" s="180"/>
      <c r="H230" s="185"/>
      <c r="I230" s="186"/>
      <c r="J230" s="189"/>
      <c r="K230" s="192"/>
      <c r="L230" s="170"/>
      <c r="M230" s="164"/>
      <c r="N230" s="167"/>
      <c r="O230" s="164"/>
      <c r="P230" s="167"/>
      <c r="Q230" s="170"/>
      <c r="R230" s="173"/>
    </row>
    <row r="231" spans="1:18" ht="12.75" customHeight="1" x14ac:dyDescent="0.2">
      <c r="A231" s="174">
        <v>75</v>
      </c>
      <c r="B231" s="175"/>
      <c r="C231" s="97" t="s">
        <v>65</v>
      </c>
      <c r="D231" s="56"/>
      <c r="E231" s="96">
        <v>0.45</v>
      </c>
      <c r="F231" s="95">
        <f t="shared" si="4"/>
        <v>0</v>
      </c>
      <c r="G231" s="178"/>
      <c r="H231" s="181"/>
      <c r="I231" s="182"/>
      <c r="J231" s="187">
        <f>SUM(F231+F232+F233+G231+G232+G233+H231)</f>
        <v>0</v>
      </c>
      <c r="K231" s="190">
        <f>IF(J231&lt;=75,J231,75)</f>
        <v>0</v>
      </c>
      <c r="L231" s="168"/>
      <c r="M231" s="162"/>
      <c r="N231" s="165">
        <f>M231*0.05</f>
        <v>0</v>
      </c>
      <c r="O231" s="162"/>
      <c r="P231" s="165">
        <f>O231*0.05</f>
        <v>0</v>
      </c>
      <c r="Q231" s="168"/>
      <c r="R231" s="171">
        <f>SUM(K231+L231+N231+P231+Q231)</f>
        <v>0</v>
      </c>
    </row>
    <row r="232" spans="1:18" ht="12.75" customHeight="1" x14ac:dyDescent="0.2">
      <c r="A232" s="174"/>
      <c r="B232" s="176"/>
      <c r="C232" s="94" t="s">
        <v>66</v>
      </c>
      <c r="D232" s="101"/>
      <c r="E232" s="93">
        <v>0.24</v>
      </c>
      <c r="F232" s="92">
        <f t="shared" si="4"/>
        <v>0</v>
      </c>
      <c r="G232" s="179"/>
      <c r="H232" s="183"/>
      <c r="I232" s="184"/>
      <c r="J232" s="188"/>
      <c r="K232" s="191"/>
      <c r="L232" s="169"/>
      <c r="M232" s="163"/>
      <c r="N232" s="166"/>
      <c r="O232" s="163"/>
      <c r="P232" s="166"/>
      <c r="Q232" s="169"/>
      <c r="R232" s="172"/>
    </row>
    <row r="233" spans="1:18" ht="12.75" customHeight="1" thickBot="1" x14ac:dyDescent="0.25">
      <c r="A233" s="77"/>
      <c r="B233" s="177"/>
      <c r="C233" s="91" t="s">
        <v>67</v>
      </c>
      <c r="D233" s="58"/>
      <c r="E233" s="90">
        <v>0.2</v>
      </c>
      <c r="F233" s="89">
        <f t="shared" si="4"/>
        <v>0</v>
      </c>
      <c r="G233" s="180"/>
      <c r="H233" s="185"/>
      <c r="I233" s="186"/>
      <c r="J233" s="189"/>
      <c r="K233" s="192"/>
      <c r="L233" s="170"/>
      <c r="M233" s="164"/>
      <c r="N233" s="167"/>
      <c r="O233" s="164"/>
      <c r="P233" s="167"/>
      <c r="Q233" s="170"/>
      <c r="R233" s="173"/>
    </row>
    <row r="234" spans="1:18" ht="12.75" customHeight="1" x14ac:dyDescent="0.2">
      <c r="A234" s="174">
        <v>76</v>
      </c>
      <c r="B234" s="175"/>
      <c r="C234" s="97" t="s">
        <v>65</v>
      </c>
      <c r="D234" s="56"/>
      <c r="E234" s="96">
        <v>0.45</v>
      </c>
      <c r="F234" s="95">
        <f t="shared" si="4"/>
        <v>0</v>
      </c>
      <c r="G234" s="178"/>
      <c r="H234" s="181"/>
      <c r="I234" s="182"/>
      <c r="J234" s="187">
        <f>SUM(F234+F235+F236+G234+G235+G236+H234)</f>
        <v>0</v>
      </c>
      <c r="K234" s="190">
        <f>IF(J234&lt;=75,J234,75)</f>
        <v>0</v>
      </c>
      <c r="L234" s="168"/>
      <c r="M234" s="162"/>
      <c r="N234" s="165">
        <f>M234*0.05</f>
        <v>0</v>
      </c>
      <c r="O234" s="162"/>
      <c r="P234" s="165">
        <f>O234*0.05</f>
        <v>0</v>
      </c>
      <c r="Q234" s="168"/>
      <c r="R234" s="171">
        <f>SUM(K234+L234+N234+P234+Q234)</f>
        <v>0</v>
      </c>
    </row>
    <row r="235" spans="1:18" ht="12.75" customHeight="1" x14ac:dyDescent="0.2">
      <c r="A235" s="174"/>
      <c r="B235" s="176"/>
      <c r="C235" s="94" t="s">
        <v>66</v>
      </c>
      <c r="D235" s="101"/>
      <c r="E235" s="93">
        <v>0.24</v>
      </c>
      <c r="F235" s="92">
        <f t="shared" si="4"/>
        <v>0</v>
      </c>
      <c r="G235" s="179"/>
      <c r="H235" s="183"/>
      <c r="I235" s="184"/>
      <c r="J235" s="188"/>
      <c r="K235" s="191"/>
      <c r="L235" s="169"/>
      <c r="M235" s="163"/>
      <c r="N235" s="166"/>
      <c r="O235" s="163"/>
      <c r="P235" s="166"/>
      <c r="Q235" s="169"/>
      <c r="R235" s="172"/>
    </row>
    <row r="236" spans="1:18" ht="12.75" customHeight="1" thickBot="1" x14ac:dyDescent="0.25">
      <c r="A236" s="77"/>
      <c r="B236" s="177"/>
      <c r="C236" s="91" t="s">
        <v>67</v>
      </c>
      <c r="D236" s="58"/>
      <c r="E236" s="90">
        <v>0.2</v>
      </c>
      <c r="F236" s="89">
        <f t="shared" si="4"/>
        <v>0</v>
      </c>
      <c r="G236" s="180"/>
      <c r="H236" s="185"/>
      <c r="I236" s="186"/>
      <c r="J236" s="189"/>
      <c r="K236" s="192"/>
      <c r="L236" s="170"/>
      <c r="M236" s="164"/>
      <c r="N236" s="167"/>
      <c r="O236" s="164"/>
      <c r="P236" s="167"/>
      <c r="Q236" s="170"/>
      <c r="R236" s="173"/>
    </row>
    <row r="237" spans="1:18" ht="12.75" customHeight="1" x14ac:dyDescent="0.2">
      <c r="A237" s="174">
        <v>77</v>
      </c>
      <c r="B237" s="175"/>
      <c r="C237" s="97" t="s">
        <v>65</v>
      </c>
      <c r="D237" s="56"/>
      <c r="E237" s="96">
        <v>0.45</v>
      </c>
      <c r="F237" s="95">
        <f t="shared" si="4"/>
        <v>0</v>
      </c>
      <c r="G237" s="178"/>
      <c r="H237" s="181"/>
      <c r="I237" s="182"/>
      <c r="J237" s="187">
        <f>SUM(F237+F238+F239+G237+G238+G239+H237)</f>
        <v>0</v>
      </c>
      <c r="K237" s="190">
        <f>IF(J237&lt;=75,J237,75)</f>
        <v>0</v>
      </c>
      <c r="L237" s="168"/>
      <c r="M237" s="162"/>
      <c r="N237" s="165">
        <f>M237*0.05</f>
        <v>0</v>
      </c>
      <c r="O237" s="162"/>
      <c r="P237" s="165">
        <f>O237*0.05</f>
        <v>0</v>
      </c>
      <c r="Q237" s="168"/>
      <c r="R237" s="171">
        <f>SUM(K237+L237+N237+P237+Q237)</f>
        <v>0</v>
      </c>
    </row>
    <row r="238" spans="1:18" ht="12.75" customHeight="1" x14ac:dyDescent="0.2">
      <c r="A238" s="174"/>
      <c r="B238" s="176"/>
      <c r="C238" s="94" t="s">
        <v>66</v>
      </c>
      <c r="D238" s="101"/>
      <c r="E238" s="93">
        <v>0.24</v>
      </c>
      <c r="F238" s="92">
        <f t="shared" si="4"/>
        <v>0</v>
      </c>
      <c r="G238" s="179"/>
      <c r="H238" s="183"/>
      <c r="I238" s="184"/>
      <c r="J238" s="188"/>
      <c r="K238" s="191"/>
      <c r="L238" s="169"/>
      <c r="M238" s="163"/>
      <c r="N238" s="166"/>
      <c r="O238" s="163"/>
      <c r="P238" s="166"/>
      <c r="Q238" s="169"/>
      <c r="R238" s="172"/>
    </row>
    <row r="239" spans="1:18" ht="12.75" customHeight="1" thickBot="1" x14ac:dyDescent="0.25">
      <c r="A239" s="77"/>
      <c r="B239" s="177"/>
      <c r="C239" s="91" t="s">
        <v>67</v>
      </c>
      <c r="D239" s="58"/>
      <c r="E239" s="90">
        <v>0.2</v>
      </c>
      <c r="F239" s="89">
        <f t="shared" si="4"/>
        <v>0</v>
      </c>
      <c r="G239" s="180"/>
      <c r="H239" s="185"/>
      <c r="I239" s="186"/>
      <c r="J239" s="189"/>
      <c r="K239" s="192"/>
      <c r="L239" s="170"/>
      <c r="M239" s="164"/>
      <c r="N239" s="167"/>
      <c r="O239" s="164"/>
      <c r="P239" s="167"/>
      <c r="Q239" s="170"/>
      <c r="R239" s="173"/>
    </row>
    <row r="240" spans="1:18" ht="12.75" customHeight="1" x14ac:dyDescent="0.2">
      <c r="A240" s="174">
        <v>78</v>
      </c>
      <c r="B240" s="175"/>
      <c r="C240" s="97" t="s">
        <v>65</v>
      </c>
      <c r="D240" s="56"/>
      <c r="E240" s="96">
        <v>0.45</v>
      </c>
      <c r="F240" s="95">
        <f t="shared" si="4"/>
        <v>0</v>
      </c>
      <c r="G240" s="178"/>
      <c r="H240" s="181"/>
      <c r="I240" s="182"/>
      <c r="J240" s="187">
        <f>SUM(F240+F241+F242+G240+G241+G242+H240)</f>
        <v>0</v>
      </c>
      <c r="K240" s="190">
        <f>IF(J240&lt;=75,J240,75)</f>
        <v>0</v>
      </c>
      <c r="L240" s="168"/>
      <c r="M240" s="162"/>
      <c r="N240" s="165">
        <f>M240*0.05</f>
        <v>0</v>
      </c>
      <c r="O240" s="162"/>
      <c r="P240" s="165">
        <f>O240*0.05</f>
        <v>0</v>
      </c>
      <c r="Q240" s="168"/>
      <c r="R240" s="171">
        <f>SUM(K240+L240+N240+P240+Q240)</f>
        <v>0</v>
      </c>
    </row>
    <row r="241" spans="1:18" ht="12.75" customHeight="1" x14ac:dyDescent="0.2">
      <c r="A241" s="174"/>
      <c r="B241" s="176"/>
      <c r="C241" s="94" t="s">
        <v>66</v>
      </c>
      <c r="D241" s="101"/>
      <c r="E241" s="93">
        <v>0.24</v>
      </c>
      <c r="F241" s="92">
        <f t="shared" si="4"/>
        <v>0</v>
      </c>
      <c r="G241" s="179"/>
      <c r="H241" s="183"/>
      <c r="I241" s="184"/>
      <c r="J241" s="188"/>
      <c r="K241" s="191"/>
      <c r="L241" s="169"/>
      <c r="M241" s="163"/>
      <c r="N241" s="166"/>
      <c r="O241" s="163"/>
      <c r="P241" s="166"/>
      <c r="Q241" s="169"/>
      <c r="R241" s="172"/>
    </row>
    <row r="242" spans="1:18" ht="12.75" customHeight="1" thickBot="1" x14ac:dyDescent="0.25">
      <c r="A242" s="77"/>
      <c r="B242" s="177"/>
      <c r="C242" s="91" t="s">
        <v>67</v>
      </c>
      <c r="D242" s="58"/>
      <c r="E242" s="90">
        <v>0.2</v>
      </c>
      <c r="F242" s="89">
        <f t="shared" si="4"/>
        <v>0</v>
      </c>
      <c r="G242" s="180"/>
      <c r="H242" s="185"/>
      <c r="I242" s="186"/>
      <c r="J242" s="189"/>
      <c r="K242" s="192"/>
      <c r="L242" s="170"/>
      <c r="M242" s="164"/>
      <c r="N242" s="167"/>
      <c r="O242" s="164"/>
      <c r="P242" s="167"/>
      <c r="Q242" s="170"/>
      <c r="R242" s="173"/>
    </row>
    <row r="243" spans="1:18" ht="12.75" customHeight="1" x14ac:dyDescent="0.2">
      <c r="A243" s="174">
        <v>79</v>
      </c>
      <c r="B243" s="175"/>
      <c r="C243" s="97" t="s">
        <v>65</v>
      </c>
      <c r="D243" s="56"/>
      <c r="E243" s="96">
        <v>0.45</v>
      </c>
      <c r="F243" s="95">
        <f t="shared" si="4"/>
        <v>0</v>
      </c>
      <c r="G243" s="178"/>
      <c r="H243" s="181"/>
      <c r="I243" s="182"/>
      <c r="J243" s="187">
        <f>SUM(F243+F244+F245+G243+G244+G245+H243)</f>
        <v>0</v>
      </c>
      <c r="K243" s="190">
        <f>IF(J243&lt;=75,J243,75)</f>
        <v>0</v>
      </c>
      <c r="L243" s="168"/>
      <c r="M243" s="162"/>
      <c r="N243" s="165">
        <f>M243*0.05</f>
        <v>0</v>
      </c>
      <c r="O243" s="162"/>
      <c r="P243" s="165">
        <f>O243*0.05</f>
        <v>0</v>
      </c>
      <c r="Q243" s="168"/>
      <c r="R243" s="171">
        <f>SUM(K243+L243+N243+P243+Q243)</f>
        <v>0</v>
      </c>
    </row>
    <row r="244" spans="1:18" ht="12.75" customHeight="1" x14ac:dyDescent="0.2">
      <c r="A244" s="174"/>
      <c r="B244" s="176"/>
      <c r="C244" s="94" t="s">
        <v>66</v>
      </c>
      <c r="D244" s="101"/>
      <c r="E244" s="93">
        <v>0.24</v>
      </c>
      <c r="F244" s="92">
        <f t="shared" si="4"/>
        <v>0</v>
      </c>
      <c r="G244" s="179"/>
      <c r="H244" s="183"/>
      <c r="I244" s="184"/>
      <c r="J244" s="188"/>
      <c r="K244" s="191"/>
      <c r="L244" s="169"/>
      <c r="M244" s="163"/>
      <c r="N244" s="166"/>
      <c r="O244" s="163"/>
      <c r="P244" s="166"/>
      <c r="Q244" s="169"/>
      <c r="R244" s="172"/>
    </row>
    <row r="245" spans="1:18" ht="12.75" customHeight="1" thickBot="1" x14ac:dyDescent="0.25">
      <c r="A245" s="77"/>
      <c r="B245" s="177"/>
      <c r="C245" s="91" t="s">
        <v>67</v>
      </c>
      <c r="D245" s="58"/>
      <c r="E245" s="90">
        <v>0.2</v>
      </c>
      <c r="F245" s="89">
        <f t="shared" si="4"/>
        <v>0</v>
      </c>
      <c r="G245" s="180"/>
      <c r="H245" s="185"/>
      <c r="I245" s="186"/>
      <c r="J245" s="189"/>
      <c r="K245" s="192"/>
      <c r="L245" s="170"/>
      <c r="M245" s="164"/>
      <c r="N245" s="167"/>
      <c r="O245" s="164"/>
      <c r="P245" s="167"/>
      <c r="Q245" s="170"/>
      <c r="R245" s="173"/>
    </row>
    <row r="246" spans="1:18" ht="12.75" customHeight="1" x14ac:dyDescent="0.2">
      <c r="A246" s="174">
        <v>80</v>
      </c>
      <c r="B246" s="175"/>
      <c r="C246" s="97" t="s">
        <v>65</v>
      </c>
      <c r="D246" s="56"/>
      <c r="E246" s="96">
        <v>0.45</v>
      </c>
      <c r="F246" s="95">
        <f t="shared" si="4"/>
        <v>0</v>
      </c>
      <c r="G246" s="178"/>
      <c r="H246" s="181"/>
      <c r="I246" s="182"/>
      <c r="J246" s="187">
        <f>SUM(F246+F247+F248+G246+G247+G248+H246)</f>
        <v>0</v>
      </c>
      <c r="K246" s="190">
        <f>IF(J246&lt;=75,J246,75)</f>
        <v>0</v>
      </c>
      <c r="L246" s="168"/>
      <c r="M246" s="162"/>
      <c r="N246" s="165">
        <f>M246*0.05</f>
        <v>0</v>
      </c>
      <c r="O246" s="162"/>
      <c r="P246" s="165">
        <f>O246*0.05</f>
        <v>0</v>
      </c>
      <c r="Q246" s="168"/>
      <c r="R246" s="171">
        <f>SUM(K246+L246+N246+P246+Q246)</f>
        <v>0</v>
      </c>
    </row>
    <row r="247" spans="1:18" ht="12.75" customHeight="1" x14ac:dyDescent="0.2">
      <c r="A247" s="174"/>
      <c r="B247" s="176"/>
      <c r="C247" s="94" t="s">
        <v>66</v>
      </c>
      <c r="D247" s="101"/>
      <c r="E247" s="93">
        <v>0.24</v>
      </c>
      <c r="F247" s="92">
        <f t="shared" si="4"/>
        <v>0</v>
      </c>
      <c r="G247" s="179"/>
      <c r="H247" s="183"/>
      <c r="I247" s="184"/>
      <c r="J247" s="188"/>
      <c r="K247" s="191"/>
      <c r="L247" s="169"/>
      <c r="M247" s="163"/>
      <c r="N247" s="166"/>
      <c r="O247" s="163"/>
      <c r="P247" s="166"/>
      <c r="Q247" s="169"/>
      <c r="R247" s="172"/>
    </row>
    <row r="248" spans="1:18" ht="12.75" customHeight="1" thickBot="1" x14ac:dyDescent="0.25">
      <c r="A248" s="77"/>
      <c r="B248" s="177"/>
      <c r="C248" s="91" t="s">
        <v>67</v>
      </c>
      <c r="D248" s="58"/>
      <c r="E248" s="90">
        <v>0.2</v>
      </c>
      <c r="F248" s="89">
        <f t="shared" si="4"/>
        <v>0</v>
      </c>
      <c r="G248" s="180"/>
      <c r="H248" s="185"/>
      <c r="I248" s="186"/>
      <c r="J248" s="189"/>
      <c r="K248" s="192"/>
      <c r="L248" s="170"/>
      <c r="M248" s="164"/>
      <c r="N248" s="167"/>
      <c r="O248" s="164"/>
      <c r="P248" s="167"/>
      <c r="Q248" s="170"/>
      <c r="R248" s="173"/>
    </row>
    <row r="249" spans="1:18" ht="12.75" customHeight="1" x14ac:dyDescent="0.2">
      <c r="A249" s="174">
        <v>81</v>
      </c>
      <c r="B249" s="175"/>
      <c r="C249" s="97" t="s">
        <v>65</v>
      </c>
      <c r="D249" s="56"/>
      <c r="E249" s="96">
        <v>0.45</v>
      </c>
      <c r="F249" s="95">
        <f t="shared" si="4"/>
        <v>0</v>
      </c>
      <c r="G249" s="178"/>
      <c r="H249" s="181"/>
      <c r="I249" s="182"/>
      <c r="J249" s="187">
        <f>SUM(F249+F250+F251+G249+G250+G251+H249)</f>
        <v>0</v>
      </c>
      <c r="K249" s="190">
        <f>IF(J249&lt;=75,J249,75)</f>
        <v>0</v>
      </c>
      <c r="L249" s="168"/>
      <c r="M249" s="162"/>
      <c r="N249" s="165">
        <f>M249*0.05</f>
        <v>0</v>
      </c>
      <c r="O249" s="162"/>
      <c r="P249" s="165">
        <f>O249*0.05</f>
        <v>0</v>
      </c>
      <c r="Q249" s="168"/>
      <c r="R249" s="171">
        <f>SUM(K249+L249+N249+P249+Q249)</f>
        <v>0</v>
      </c>
    </row>
    <row r="250" spans="1:18" ht="12.75" customHeight="1" x14ac:dyDescent="0.2">
      <c r="A250" s="174"/>
      <c r="B250" s="176"/>
      <c r="C250" s="94" t="s">
        <v>66</v>
      </c>
      <c r="D250" s="101"/>
      <c r="E250" s="93">
        <v>0.24</v>
      </c>
      <c r="F250" s="92">
        <f t="shared" si="4"/>
        <v>0</v>
      </c>
      <c r="G250" s="179"/>
      <c r="H250" s="183"/>
      <c r="I250" s="184"/>
      <c r="J250" s="188"/>
      <c r="K250" s="191"/>
      <c r="L250" s="169"/>
      <c r="M250" s="163"/>
      <c r="N250" s="166"/>
      <c r="O250" s="163"/>
      <c r="P250" s="166"/>
      <c r="Q250" s="169"/>
      <c r="R250" s="172"/>
    </row>
    <row r="251" spans="1:18" ht="12.75" customHeight="1" thickBot="1" x14ac:dyDescent="0.25">
      <c r="A251" s="77"/>
      <c r="B251" s="177"/>
      <c r="C251" s="91" t="s">
        <v>67</v>
      </c>
      <c r="D251" s="58"/>
      <c r="E251" s="90">
        <v>0.2</v>
      </c>
      <c r="F251" s="89">
        <f t="shared" si="4"/>
        <v>0</v>
      </c>
      <c r="G251" s="180"/>
      <c r="H251" s="185"/>
      <c r="I251" s="186"/>
      <c r="J251" s="189"/>
      <c r="K251" s="192"/>
      <c r="L251" s="170"/>
      <c r="M251" s="164"/>
      <c r="N251" s="167"/>
      <c r="O251" s="164"/>
      <c r="P251" s="167"/>
      <c r="Q251" s="170"/>
      <c r="R251" s="173"/>
    </row>
    <row r="252" spans="1:18" ht="12.75" customHeight="1" x14ac:dyDescent="0.2">
      <c r="A252" s="174">
        <v>82</v>
      </c>
      <c r="B252" s="175"/>
      <c r="C252" s="97" t="s">
        <v>65</v>
      </c>
      <c r="D252" s="56"/>
      <c r="E252" s="96">
        <v>0.45</v>
      </c>
      <c r="F252" s="95">
        <f t="shared" si="4"/>
        <v>0</v>
      </c>
      <c r="G252" s="178"/>
      <c r="H252" s="181"/>
      <c r="I252" s="182"/>
      <c r="J252" s="187">
        <f>SUM(F252+F253+F254+G252+G253+G254+H252)</f>
        <v>0</v>
      </c>
      <c r="K252" s="190">
        <f>IF(J252&lt;=75,J252,75)</f>
        <v>0</v>
      </c>
      <c r="L252" s="168"/>
      <c r="M252" s="162"/>
      <c r="N252" s="165">
        <f>M252*0.05</f>
        <v>0</v>
      </c>
      <c r="O252" s="162"/>
      <c r="P252" s="165">
        <f>O252*0.05</f>
        <v>0</v>
      </c>
      <c r="Q252" s="168"/>
      <c r="R252" s="171">
        <f>SUM(K252+L252+N252+P252+Q252)</f>
        <v>0</v>
      </c>
    </row>
    <row r="253" spans="1:18" ht="12.75" customHeight="1" x14ac:dyDescent="0.2">
      <c r="A253" s="174"/>
      <c r="B253" s="176"/>
      <c r="C253" s="94" t="s">
        <v>66</v>
      </c>
      <c r="D253" s="101"/>
      <c r="E253" s="93">
        <v>0.24</v>
      </c>
      <c r="F253" s="92">
        <f t="shared" si="4"/>
        <v>0</v>
      </c>
      <c r="G253" s="179"/>
      <c r="H253" s="183"/>
      <c r="I253" s="184"/>
      <c r="J253" s="188"/>
      <c r="K253" s="191"/>
      <c r="L253" s="169"/>
      <c r="M253" s="163"/>
      <c r="N253" s="166"/>
      <c r="O253" s="163"/>
      <c r="P253" s="166"/>
      <c r="Q253" s="169"/>
      <c r="R253" s="172"/>
    </row>
    <row r="254" spans="1:18" ht="12.75" customHeight="1" thickBot="1" x14ac:dyDescent="0.25">
      <c r="A254" s="77"/>
      <c r="B254" s="177"/>
      <c r="C254" s="91" t="s">
        <v>67</v>
      </c>
      <c r="D254" s="58"/>
      <c r="E254" s="90">
        <v>0.2</v>
      </c>
      <c r="F254" s="89">
        <f t="shared" si="4"/>
        <v>0</v>
      </c>
      <c r="G254" s="180"/>
      <c r="H254" s="185"/>
      <c r="I254" s="186"/>
      <c r="J254" s="189"/>
      <c r="K254" s="192"/>
      <c r="L254" s="170"/>
      <c r="M254" s="164"/>
      <c r="N254" s="167"/>
      <c r="O254" s="164"/>
      <c r="P254" s="167"/>
      <c r="Q254" s="170"/>
      <c r="R254" s="173"/>
    </row>
    <row r="255" spans="1:18" ht="12.75" customHeight="1" x14ac:dyDescent="0.2">
      <c r="A255" s="174">
        <v>83</v>
      </c>
      <c r="B255" s="175"/>
      <c r="C255" s="97" t="s">
        <v>65</v>
      </c>
      <c r="D255" s="56"/>
      <c r="E255" s="96">
        <v>0.45</v>
      </c>
      <c r="F255" s="95">
        <f t="shared" si="4"/>
        <v>0</v>
      </c>
      <c r="G255" s="178"/>
      <c r="H255" s="181"/>
      <c r="I255" s="182"/>
      <c r="J255" s="187">
        <f>SUM(F255+F256+F257+G255+G256+G257+H255)</f>
        <v>0</v>
      </c>
      <c r="K255" s="190">
        <f>IF(J255&lt;=75,J255,75)</f>
        <v>0</v>
      </c>
      <c r="L255" s="168"/>
      <c r="M255" s="162"/>
      <c r="N255" s="165">
        <f>M255*0.05</f>
        <v>0</v>
      </c>
      <c r="O255" s="162"/>
      <c r="P255" s="165">
        <f>O255*0.05</f>
        <v>0</v>
      </c>
      <c r="Q255" s="168"/>
      <c r="R255" s="171">
        <f>SUM(K255+L255+N255+P255+Q255)</f>
        <v>0</v>
      </c>
    </row>
    <row r="256" spans="1:18" ht="12.75" customHeight="1" x14ac:dyDescent="0.2">
      <c r="A256" s="174"/>
      <c r="B256" s="176"/>
      <c r="C256" s="94" t="s">
        <v>66</v>
      </c>
      <c r="D256" s="101"/>
      <c r="E256" s="93">
        <v>0.24</v>
      </c>
      <c r="F256" s="92">
        <f t="shared" si="4"/>
        <v>0</v>
      </c>
      <c r="G256" s="179"/>
      <c r="H256" s="183"/>
      <c r="I256" s="184"/>
      <c r="J256" s="188"/>
      <c r="K256" s="191"/>
      <c r="L256" s="169"/>
      <c r="M256" s="163"/>
      <c r="N256" s="166"/>
      <c r="O256" s="163"/>
      <c r="P256" s="166"/>
      <c r="Q256" s="169"/>
      <c r="R256" s="172"/>
    </row>
    <row r="257" spans="1:18" ht="12.75" customHeight="1" thickBot="1" x14ac:dyDescent="0.25">
      <c r="A257" s="77"/>
      <c r="B257" s="177"/>
      <c r="C257" s="91" t="s">
        <v>67</v>
      </c>
      <c r="D257" s="58"/>
      <c r="E257" s="90">
        <v>0.2</v>
      </c>
      <c r="F257" s="89">
        <f t="shared" si="4"/>
        <v>0</v>
      </c>
      <c r="G257" s="180"/>
      <c r="H257" s="185"/>
      <c r="I257" s="186"/>
      <c r="J257" s="189"/>
      <c r="K257" s="192"/>
      <c r="L257" s="170"/>
      <c r="M257" s="164"/>
      <c r="N257" s="167"/>
      <c r="O257" s="164"/>
      <c r="P257" s="167"/>
      <c r="Q257" s="170"/>
      <c r="R257" s="173"/>
    </row>
    <row r="258" spans="1:18" ht="12.75" customHeight="1" x14ac:dyDescent="0.2">
      <c r="A258" s="174">
        <v>84</v>
      </c>
      <c r="B258" s="175"/>
      <c r="C258" s="97" t="s">
        <v>65</v>
      </c>
      <c r="D258" s="56"/>
      <c r="E258" s="96">
        <v>0.45</v>
      </c>
      <c r="F258" s="95">
        <f t="shared" si="4"/>
        <v>0</v>
      </c>
      <c r="G258" s="178"/>
      <c r="H258" s="181"/>
      <c r="I258" s="182"/>
      <c r="J258" s="187">
        <f>SUM(F258+F259+F260+G258+G259+G260+H258)</f>
        <v>0</v>
      </c>
      <c r="K258" s="190">
        <f>IF(J258&lt;=75,J258,75)</f>
        <v>0</v>
      </c>
      <c r="L258" s="168"/>
      <c r="M258" s="162"/>
      <c r="N258" s="165">
        <f>M258*0.05</f>
        <v>0</v>
      </c>
      <c r="O258" s="162"/>
      <c r="P258" s="165">
        <f>O258*0.05</f>
        <v>0</v>
      </c>
      <c r="Q258" s="168"/>
      <c r="R258" s="171">
        <f>SUM(K258+L258+N258+P258+Q258)</f>
        <v>0</v>
      </c>
    </row>
    <row r="259" spans="1:18" ht="12.75" customHeight="1" x14ac:dyDescent="0.2">
      <c r="A259" s="174"/>
      <c r="B259" s="176"/>
      <c r="C259" s="94" t="s">
        <v>66</v>
      </c>
      <c r="D259" s="101"/>
      <c r="E259" s="93">
        <v>0.24</v>
      </c>
      <c r="F259" s="92">
        <f t="shared" si="4"/>
        <v>0</v>
      </c>
      <c r="G259" s="179"/>
      <c r="H259" s="183"/>
      <c r="I259" s="184"/>
      <c r="J259" s="188"/>
      <c r="K259" s="191"/>
      <c r="L259" s="169"/>
      <c r="M259" s="163"/>
      <c r="N259" s="166"/>
      <c r="O259" s="163"/>
      <c r="P259" s="166"/>
      <c r="Q259" s="169"/>
      <c r="R259" s="172"/>
    </row>
    <row r="260" spans="1:18" ht="12.75" customHeight="1" thickBot="1" x14ac:dyDescent="0.25">
      <c r="A260" s="77"/>
      <c r="B260" s="177"/>
      <c r="C260" s="91" t="s">
        <v>67</v>
      </c>
      <c r="D260" s="58"/>
      <c r="E260" s="90">
        <v>0.2</v>
      </c>
      <c r="F260" s="89">
        <f t="shared" si="4"/>
        <v>0</v>
      </c>
      <c r="G260" s="180"/>
      <c r="H260" s="185"/>
      <c r="I260" s="186"/>
      <c r="J260" s="189"/>
      <c r="K260" s="192"/>
      <c r="L260" s="170"/>
      <c r="M260" s="164"/>
      <c r="N260" s="167"/>
      <c r="O260" s="164"/>
      <c r="P260" s="167"/>
      <c r="Q260" s="170"/>
      <c r="R260" s="173"/>
    </row>
    <row r="261" spans="1:18" ht="12.75" customHeight="1" x14ac:dyDescent="0.2">
      <c r="A261" s="174">
        <v>85</v>
      </c>
      <c r="B261" s="175"/>
      <c r="C261" s="97" t="s">
        <v>65</v>
      </c>
      <c r="D261" s="56"/>
      <c r="E261" s="96">
        <v>0.45</v>
      </c>
      <c r="F261" s="95">
        <f t="shared" si="4"/>
        <v>0</v>
      </c>
      <c r="G261" s="178"/>
      <c r="H261" s="181"/>
      <c r="I261" s="182"/>
      <c r="J261" s="187">
        <f>SUM(F261+F262+F263+G261+G262+G263+H261)</f>
        <v>0</v>
      </c>
      <c r="K261" s="190">
        <f>IF(J261&lt;=75,J261,75)</f>
        <v>0</v>
      </c>
      <c r="L261" s="168"/>
      <c r="M261" s="162"/>
      <c r="N261" s="165">
        <f>M261*0.05</f>
        <v>0</v>
      </c>
      <c r="O261" s="162"/>
      <c r="P261" s="165">
        <f>O261*0.05</f>
        <v>0</v>
      </c>
      <c r="Q261" s="168"/>
      <c r="R261" s="171">
        <f>SUM(K261+L261+N261+P261+Q261)</f>
        <v>0</v>
      </c>
    </row>
    <row r="262" spans="1:18" ht="12.75" customHeight="1" x14ac:dyDescent="0.2">
      <c r="A262" s="174"/>
      <c r="B262" s="176"/>
      <c r="C262" s="94" t="s">
        <v>66</v>
      </c>
      <c r="D262" s="101"/>
      <c r="E262" s="93">
        <v>0.24</v>
      </c>
      <c r="F262" s="92">
        <f t="shared" si="4"/>
        <v>0</v>
      </c>
      <c r="G262" s="179"/>
      <c r="H262" s="183"/>
      <c r="I262" s="184"/>
      <c r="J262" s="188"/>
      <c r="K262" s="191"/>
      <c r="L262" s="169"/>
      <c r="M262" s="163"/>
      <c r="N262" s="166"/>
      <c r="O262" s="163"/>
      <c r="P262" s="166"/>
      <c r="Q262" s="169"/>
      <c r="R262" s="172"/>
    </row>
    <row r="263" spans="1:18" ht="12.75" customHeight="1" thickBot="1" x14ac:dyDescent="0.25">
      <c r="A263" s="77"/>
      <c r="B263" s="177"/>
      <c r="C263" s="91" t="s">
        <v>67</v>
      </c>
      <c r="D263" s="58"/>
      <c r="E263" s="90">
        <v>0.2</v>
      </c>
      <c r="F263" s="89">
        <f t="shared" si="4"/>
        <v>0</v>
      </c>
      <c r="G263" s="180"/>
      <c r="H263" s="185"/>
      <c r="I263" s="186"/>
      <c r="J263" s="189"/>
      <c r="K263" s="192"/>
      <c r="L263" s="170"/>
      <c r="M263" s="164"/>
      <c r="N263" s="167"/>
      <c r="O263" s="164"/>
      <c r="P263" s="167"/>
      <c r="Q263" s="170"/>
      <c r="R263" s="173"/>
    </row>
    <row r="264" spans="1:18" ht="12.75" customHeight="1" x14ac:dyDescent="0.2">
      <c r="A264" s="174">
        <v>86</v>
      </c>
      <c r="B264" s="175"/>
      <c r="C264" s="97" t="s">
        <v>65</v>
      </c>
      <c r="D264" s="56"/>
      <c r="E264" s="96">
        <v>0.45</v>
      </c>
      <c r="F264" s="95">
        <f t="shared" si="4"/>
        <v>0</v>
      </c>
      <c r="G264" s="178"/>
      <c r="H264" s="181"/>
      <c r="I264" s="182"/>
      <c r="J264" s="187">
        <f>SUM(F264+F265+F266+G264+G265+G266+H264)</f>
        <v>0</v>
      </c>
      <c r="K264" s="190">
        <f>IF(J264&lt;=75,J264,75)</f>
        <v>0</v>
      </c>
      <c r="L264" s="168"/>
      <c r="M264" s="162"/>
      <c r="N264" s="165">
        <f>M264*0.05</f>
        <v>0</v>
      </c>
      <c r="O264" s="162"/>
      <c r="P264" s="165">
        <f>O264*0.05</f>
        <v>0</v>
      </c>
      <c r="Q264" s="168"/>
      <c r="R264" s="171">
        <f>SUM(K264+L264+N264+P264+Q264)</f>
        <v>0</v>
      </c>
    </row>
    <row r="265" spans="1:18" ht="12.75" customHeight="1" x14ac:dyDescent="0.2">
      <c r="A265" s="174"/>
      <c r="B265" s="176"/>
      <c r="C265" s="94" t="s">
        <v>66</v>
      </c>
      <c r="D265" s="101"/>
      <c r="E265" s="93">
        <v>0.24</v>
      </c>
      <c r="F265" s="92">
        <f t="shared" ref="F265:F314" si="5">SUM(D265*E265)</f>
        <v>0</v>
      </c>
      <c r="G265" s="179"/>
      <c r="H265" s="183"/>
      <c r="I265" s="184"/>
      <c r="J265" s="188"/>
      <c r="K265" s="191"/>
      <c r="L265" s="169"/>
      <c r="M265" s="163"/>
      <c r="N265" s="166"/>
      <c r="O265" s="163"/>
      <c r="P265" s="166"/>
      <c r="Q265" s="169"/>
      <c r="R265" s="172"/>
    </row>
    <row r="266" spans="1:18" ht="12.75" customHeight="1" thickBot="1" x14ac:dyDescent="0.25">
      <c r="A266" s="77"/>
      <c r="B266" s="177"/>
      <c r="C266" s="91" t="s">
        <v>67</v>
      </c>
      <c r="D266" s="58"/>
      <c r="E266" s="90">
        <v>0.2</v>
      </c>
      <c r="F266" s="89">
        <f t="shared" si="5"/>
        <v>0</v>
      </c>
      <c r="G266" s="180"/>
      <c r="H266" s="185"/>
      <c r="I266" s="186"/>
      <c r="J266" s="189"/>
      <c r="K266" s="192"/>
      <c r="L266" s="170"/>
      <c r="M266" s="164"/>
      <c r="N266" s="167"/>
      <c r="O266" s="164"/>
      <c r="P266" s="167"/>
      <c r="Q266" s="170"/>
      <c r="R266" s="173"/>
    </row>
    <row r="267" spans="1:18" ht="12.75" customHeight="1" x14ac:dyDescent="0.2">
      <c r="A267" s="174">
        <v>87</v>
      </c>
      <c r="B267" s="175"/>
      <c r="C267" s="97" t="s">
        <v>65</v>
      </c>
      <c r="D267" s="56"/>
      <c r="E267" s="96">
        <v>0.45</v>
      </c>
      <c r="F267" s="95">
        <f t="shared" si="5"/>
        <v>0</v>
      </c>
      <c r="G267" s="178"/>
      <c r="H267" s="181"/>
      <c r="I267" s="182"/>
      <c r="J267" s="187">
        <f>SUM(F267+F268+F269+G267+G268+G269+H267)</f>
        <v>0</v>
      </c>
      <c r="K267" s="190">
        <f>IF(J267&lt;=75,J267,75)</f>
        <v>0</v>
      </c>
      <c r="L267" s="168"/>
      <c r="M267" s="162"/>
      <c r="N267" s="165">
        <f>M267*0.05</f>
        <v>0</v>
      </c>
      <c r="O267" s="162"/>
      <c r="P267" s="165">
        <f>O267*0.05</f>
        <v>0</v>
      </c>
      <c r="Q267" s="168"/>
      <c r="R267" s="171">
        <f>SUM(K267+L267+N267+P267+Q267)</f>
        <v>0</v>
      </c>
    </row>
    <row r="268" spans="1:18" ht="12.75" customHeight="1" x14ac:dyDescent="0.2">
      <c r="A268" s="174"/>
      <c r="B268" s="176"/>
      <c r="C268" s="94" t="s">
        <v>66</v>
      </c>
      <c r="D268" s="101"/>
      <c r="E268" s="93">
        <v>0.24</v>
      </c>
      <c r="F268" s="92">
        <f t="shared" si="5"/>
        <v>0</v>
      </c>
      <c r="G268" s="179"/>
      <c r="H268" s="183"/>
      <c r="I268" s="184"/>
      <c r="J268" s="188"/>
      <c r="K268" s="191"/>
      <c r="L268" s="169"/>
      <c r="M268" s="163"/>
      <c r="N268" s="166"/>
      <c r="O268" s="163"/>
      <c r="P268" s="166"/>
      <c r="Q268" s="169"/>
      <c r="R268" s="172"/>
    </row>
    <row r="269" spans="1:18" ht="12.75" customHeight="1" thickBot="1" x14ac:dyDescent="0.25">
      <c r="A269" s="77"/>
      <c r="B269" s="177"/>
      <c r="C269" s="91" t="s">
        <v>67</v>
      </c>
      <c r="D269" s="58"/>
      <c r="E269" s="90">
        <v>0.2</v>
      </c>
      <c r="F269" s="89">
        <f t="shared" si="5"/>
        <v>0</v>
      </c>
      <c r="G269" s="180"/>
      <c r="H269" s="185"/>
      <c r="I269" s="186"/>
      <c r="J269" s="189"/>
      <c r="K269" s="192"/>
      <c r="L269" s="170"/>
      <c r="M269" s="164"/>
      <c r="N269" s="167"/>
      <c r="O269" s="164"/>
      <c r="P269" s="167"/>
      <c r="Q269" s="170"/>
      <c r="R269" s="173"/>
    </row>
    <row r="270" spans="1:18" ht="12.75" customHeight="1" x14ac:dyDescent="0.2">
      <c r="A270" s="174">
        <v>88</v>
      </c>
      <c r="B270" s="175"/>
      <c r="C270" s="97" t="s">
        <v>65</v>
      </c>
      <c r="D270" s="56"/>
      <c r="E270" s="96">
        <v>0.45</v>
      </c>
      <c r="F270" s="95">
        <f t="shared" si="5"/>
        <v>0</v>
      </c>
      <c r="G270" s="178"/>
      <c r="H270" s="181"/>
      <c r="I270" s="182"/>
      <c r="J270" s="187">
        <f>SUM(F270+F271+F272+G270+G271+G272+H270)</f>
        <v>0</v>
      </c>
      <c r="K270" s="190">
        <f>IF(J270&lt;=75,J270,75)</f>
        <v>0</v>
      </c>
      <c r="L270" s="168"/>
      <c r="M270" s="162"/>
      <c r="N270" s="165">
        <f>M270*0.05</f>
        <v>0</v>
      </c>
      <c r="O270" s="162"/>
      <c r="P270" s="165">
        <f>O270*0.05</f>
        <v>0</v>
      </c>
      <c r="Q270" s="168"/>
      <c r="R270" s="171">
        <f>SUM(K270+L270+N270+P270+Q270)</f>
        <v>0</v>
      </c>
    </row>
    <row r="271" spans="1:18" ht="12.75" customHeight="1" x14ac:dyDescent="0.2">
      <c r="A271" s="174"/>
      <c r="B271" s="176"/>
      <c r="C271" s="94" t="s">
        <v>66</v>
      </c>
      <c r="D271" s="101"/>
      <c r="E271" s="93">
        <v>0.24</v>
      </c>
      <c r="F271" s="92">
        <f t="shared" si="5"/>
        <v>0</v>
      </c>
      <c r="G271" s="179"/>
      <c r="H271" s="183"/>
      <c r="I271" s="184"/>
      <c r="J271" s="188"/>
      <c r="K271" s="191"/>
      <c r="L271" s="169"/>
      <c r="M271" s="163"/>
      <c r="N271" s="166"/>
      <c r="O271" s="163"/>
      <c r="P271" s="166"/>
      <c r="Q271" s="169"/>
      <c r="R271" s="172"/>
    </row>
    <row r="272" spans="1:18" ht="12.75" customHeight="1" thickBot="1" x14ac:dyDescent="0.25">
      <c r="A272" s="77"/>
      <c r="B272" s="177"/>
      <c r="C272" s="91" t="s">
        <v>67</v>
      </c>
      <c r="D272" s="58"/>
      <c r="E272" s="90">
        <v>0.2</v>
      </c>
      <c r="F272" s="89">
        <f t="shared" si="5"/>
        <v>0</v>
      </c>
      <c r="G272" s="180"/>
      <c r="H272" s="185"/>
      <c r="I272" s="186"/>
      <c r="J272" s="189"/>
      <c r="K272" s="192"/>
      <c r="L272" s="170"/>
      <c r="M272" s="164"/>
      <c r="N272" s="167"/>
      <c r="O272" s="164"/>
      <c r="P272" s="167"/>
      <c r="Q272" s="170"/>
      <c r="R272" s="173"/>
    </row>
    <row r="273" spans="1:18" ht="12.75" customHeight="1" x14ac:dyDescent="0.2">
      <c r="A273" s="174">
        <v>89</v>
      </c>
      <c r="B273" s="175"/>
      <c r="C273" s="97" t="s">
        <v>65</v>
      </c>
      <c r="D273" s="56"/>
      <c r="E273" s="96">
        <v>0.45</v>
      </c>
      <c r="F273" s="95">
        <f t="shared" si="5"/>
        <v>0</v>
      </c>
      <c r="G273" s="178"/>
      <c r="H273" s="181"/>
      <c r="I273" s="182"/>
      <c r="J273" s="187">
        <f>SUM(F273+F274+F275+G273+G274+G275+H273)</f>
        <v>0</v>
      </c>
      <c r="K273" s="190">
        <f>IF(J273&lt;=75,J273,75)</f>
        <v>0</v>
      </c>
      <c r="L273" s="168"/>
      <c r="M273" s="162"/>
      <c r="N273" s="165">
        <f>M273*0.05</f>
        <v>0</v>
      </c>
      <c r="O273" s="162"/>
      <c r="P273" s="165">
        <f>O273*0.05</f>
        <v>0</v>
      </c>
      <c r="Q273" s="168"/>
      <c r="R273" s="171">
        <f>SUM(K273+L273+N273+P273+Q273)</f>
        <v>0</v>
      </c>
    </row>
    <row r="274" spans="1:18" ht="12.75" customHeight="1" x14ac:dyDescent="0.2">
      <c r="A274" s="174"/>
      <c r="B274" s="176"/>
      <c r="C274" s="94" t="s">
        <v>66</v>
      </c>
      <c r="D274" s="101"/>
      <c r="E274" s="93">
        <v>0.24</v>
      </c>
      <c r="F274" s="92">
        <f t="shared" si="5"/>
        <v>0</v>
      </c>
      <c r="G274" s="179"/>
      <c r="H274" s="183"/>
      <c r="I274" s="184"/>
      <c r="J274" s="188"/>
      <c r="K274" s="191"/>
      <c r="L274" s="169"/>
      <c r="M274" s="163"/>
      <c r="N274" s="166"/>
      <c r="O274" s="163"/>
      <c r="P274" s="166"/>
      <c r="Q274" s="169"/>
      <c r="R274" s="172"/>
    </row>
    <row r="275" spans="1:18" ht="12.75" customHeight="1" thickBot="1" x14ac:dyDescent="0.25">
      <c r="A275" s="77"/>
      <c r="B275" s="177"/>
      <c r="C275" s="91" t="s">
        <v>67</v>
      </c>
      <c r="D275" s="58"/>
      <c r="E275" s="90">
        <v>0.2</v>
      </c>
      <c r="F275" s="89">
        <f t="shared" si="5"/>
        <v>0</v>
      </c>
      <c r="G275" s="180"/>
      <c r="H275" s="185"/>
      <c r="I275" s="186"/>
      <c r="J275" s="189"/>
      <c r="K275" s="192"/>
      <c r="L275" s="170"/>
      <c r="M275" s="164"/>
      <c r="N275" s="167"/>
      <c r="O275" s="164"/>
      <c r="P275" s="167"/>
      <c r="Q275" s="170"/>
      <c r="R275" s="173"/>
    </row>
    <row r="276" spans="1:18" ht="12.75" customHeight="1" x14ac:dyDescent="0.2">
      <c r="A276" s="174">
        <v>90</v>
      </c>
      <c r="B276" s="175"/>
      <c r="C276" s="97" t="s">
        <v>65</v>
      </c>
      <c r="D276" s="56"/>
      <c r="E276" s="96">
        <v>0.45</v>
      </c>
      <c r="F276" s="95">
        <f t="shared" si="5"/>
        <v>0</v>
      </c>
      <c r="G276" s="178"/>
      <c r="H276" s="181"/>
      <c r="I276" s="182"/>
      <c r="J276" s="187">
        <f>SUM(F276+F277+F278+G276+G277+G278+H276)</f>
        <v>0</v>
      </c>
      <c r="K276" s="190">
        <f>IF(J276&lt;=75,J276,75)</f>
        <v>0</v>
      </c>
      <c r="L276" s="168"/>
      <c r="M276" s="162"/>
      <c r="N276" s="165">
        <f>M276*0.05</f>
        <v>0</v>
      </c>
      <c r="O276" s="162"/>
      <c r="P276" s="165">
        <f>O276*0.05</f>
        <v>0</v>
      </c>
      <c r="Q276" s="168"/>
      <c r="R276" s="171">
        <f>SUM(K276+L276+N276+P276+Q276)</f>
        <v>0</v>
      </c>
    </row>
    <row r="277" spans="1:18" ht="12.75" customHeight="1" x14ac:dyDescent="0.2">
      <c r="A277" s="174"/>
      <c r="B277" s="176"/>
      <c r="C277" s="94" t="s">
        <v>66</v>
      </c>
      <c r="D277" s="101"/>
      <c r="E277" s="93">
        <v>0.24</v>
      </c>
      <c r="F277" s="92">
        <f t="shared" si="5"/>
        <v>0</v>
      </c>
      <c r="G277" s="179"/>
      <c r="H277" s="183"/>
      <c r="I277" s="184"/>
      <c r="J277" s="188"/>
      <c r="K277" s="191"/>
      <c r="L277" s="169"/>
      <c r="M277" s="163"/>
      <c r="N277" s="166"/>
      <c r="O277" s="163"/>
      <c r="P277" s="166"/>
      <c r="Q277" s="169"/>
      <c r="R277" s="172"/>
    </row>
    <row r="278" spans="1:18" ht="12.75" customHeight="1" thickBot="1" x14ac:dyDescent="0.25">
      <c r="A278" s="77"/>
      <c r="B278" s="177"/>
      <c r="C278" s="91" t="s">
        <v>67</v>
      </c>
      <c r="D278" s="58"/>
      <c r="E278" s="90">
        <v>0.2</v>
      </c>
      <c r="F278" s="89">
        <f t="shared" si="5"/>
        <v>0</v>
      </c>
      <c r="G278" s="180"/>
      <c r="H278" s="185"/>
      <c r="I278" s="186"/>
      <c r="J278" s="189"/>
      <c r="K278" s="192"/>
      <c r="L278" s="170"/>
      <c r="M278" s="164"/>
      <c r="N278" s="167"/>
      <c r="O278" s="164"/>
      <c r="P278" s="167"/>
      <c r="Q278" s="170"/>
      <c r="R278" s="173"/>
    </row>
    <row r="279" spans="1:18" ht="12.75" customHeight="1" x14ac:dyDescent="0.2">
      <c r="A279" s="174">
        <v>91</v>
      </c>
      <c r="B279" s="175"/>
      <c r="C279" s="97" t="s">
        <v>65</v>
      </c>
      <c r="D279" s="56"/>
      <c r="E279" s="96">
        <v>0.45</v>
      </c>
      <c r="F279" s="95">
        <f t="shared" si="5"/>
        <v>0</v>
      </c>
      <c r="G279" s="178"/>
      <c r="H279" s="181"/>
      <c r="I279" s="182"/>
      <c r="J279" s="187">
        <f>SUM(F279+F280+F281+G279+G280+G281+H279)</f>
        <v>0</v>
      </c>
      <c r="K279" s="190">
        <f>IF(J279&lt;=75,J279,75)</f>
        <v>0</v>
      </c>
      <c r="L279" s="168"/>
      <c r="M279" s="162"/>
      <c r="N279" s="165">
        <f>M279*0.05</f>
        <v>0</v>
      </c>
      <c r="O279" s="162"/>
      <c r="P279" s="165">
        <f>O279*0.05</f>
        <v>0</v>
      </c>
      <c r="Q279" s="168"/>
      <c r="R279" s="171">
        <f>SUM(K279+L279+N279+P279+Q279)</f>
        <v>0</v>
      </c>
    </row>
    <row r="280" spans="1:18" ht="12.75" customHeight="1" x14ac:dyDescent="0.2">
      <c r="A280" s="174"/>
      <c r="B280" s="176"/>
      <c r="C280" s="94" t="s">
        <v>66</v>
      </c>
      <c r="D280" s="101"/>
      <c r="E280" s="93">
        <v>0.24</v>
      </c>
      <c r="F280" s="92">
        <f t="shared" si="5"/>
        <v>0</v>
      </c>
      <c r="G280" s="179"/>
      <c r="H280" s="183"/>
      <c r="I280" s="184"/>
      <c r="J280" s="188"/>
      <c r="K280" s="191"/>
      <c r="L280" s="169"/>
      <c r="M280" s="163"/>
      <c r="N280" s="166"/>
      <c r="O280" s="163"/>
      <c r="P280" s="166"/>
      <c r="Q280" s="169"/>
      <c r="R280" s="172"/>
    </row>
    <row r="281" spans="1:18" ht="12.75" customHeight="1" thickBot="1" x14ac:dyDescent="0.25">
      <c r="A281" s="77"/>
      <c r="B281" s="177"/>
      <c r="C281" s="91" t="s">
        <v>67</v>
      </c>
      <c r="D281" s="58"/>
      <c r="E281" s="90">
        <v>0.2</v>
      </c>
      <c r="F281" s="89">
        <f t="shared" si="5"/>
        <v>0</v>
      </c>
      <c r="G281" s="180"/>
      <c r="H281" s="185"/>
      <c r="I281" s="186"/>
      <c r="J281" s="189"/>
      <c r="K281" s="192"/>
      <c r="L281" s="170"/>
      <c r="M281" s="164"/>
      <c r="N281" s="167"/>
      <c r="O281" s="164"/>
      <c r="P281" s="167"/>
      <c r="Q281" s="170"/>
      <c r="R281" s="173"/>
    </row>
    <row r="282" spans="1:18" ht="12.75" customHeight="1" x14ac:dyDescent="0.2">
      <c r="A282" s="174">
        <v>92</v>
      </c>
      <c r="B282" s="175"/>
      <c r="C282" s="97" t="s">
        <v>65</v>
      </c>
      <c r="D282" s="56"/>
      <c r="E282" s="96">
        <v>0.45</v>
      </c>
      <c r="F282" s="95">
        <f t="shared" si="5"/>
        <v>0</v>
      </c>
      <c r="G282" s="178"/>
      <c r="H282" s="181"/>
      <c r="I282" s="182"/>
      <c r="J282" s="187">
        <f>SUM(F282+F283+F284+G282+G283+G284+H282)</f>
        <v>0</v>
      </c>
      <c r="K282" s="190">
        <f>IF(J282&lt;=75,J282,75)</f>
        <v>0</v>
      </c>
      <c r="L282" s="168"/>
      <c r="M282" s="162"/>
      <c r="N282" s="165">
        <f>M282*0.05</f>
        <v>0</v>
      </c>
      <c r="O282" s="162"/>
      <c r="P282" s="165">
        <f>O282*0.05</f>
        <v>0</v>
      </c>
      <c r="Q282" s="168"/>
      <c r="R282" s="171">
        <f>SUM(K282+L282+N282+P282+Q282)</f>
        <v>0</v>
      </c>
    </row>
    <row r="283" spans="1:18" ht="12.75" customHeight="1" x14ac:dyDescent="0.2">
      <c r="A283" s="174"/>
      <c r="B283" s="176"/>
      <c r="C283" s="94" t="s">
        <v>66</v>
      </c>
      <c r="D283" s="101"/>
      <c r="E283" s="93">
        <v>0.24</v>
      </c>
      <c r="F283" s="92">
        <f t="shared" si="5"/>
        <v>0</v>
      </c>
      <c r="G283" s="179"/>
      <c r="H283" s="183"/>
      <c r="I283" s="184"/>
      <c r="J283" s="188"/>
      <c r="K283" s="191"/>
      <c r="L283" s="169"/>
      <c r="M283" s="163"/>
      <c r="N283" s="166"/>
      <c r="O283" s="163"/>
      <c r="P283" s="166"/>
      <c r="Q283" s="169"/>
      <c r="R283" s="172"/>
    </row>
    <row r="284" spans="1:18" ht="12.75" customHeight="1" thickBot="1" x14ac:dyDescent="0.25">
      <c r="A284" s="77"/>
      <c r="B284" s="177"/>
      <c r="C284" s="91" t="s">
        <v>67</v>
      </c>
      <c r="D284" s="58"/>
      <c r="E284" s="90">
        <v>0.2</v>
      </c>
      <c r="F284" s="89">
        <f t="shared" si="5"/>
        <v>0</v>
      </c>
      <c r="G284" s="180"/>
      <c r="H284" s="185"/>
      <c r="I284" s="186"/>
      <c r="J284" s="189"/>
      <c r="K284" s="192"/>
      <c r="L284" s="170"/>
      <c r="M284" s="164"/>
      <c r="N284" s="167"/>
      <c r="O284" s="164"/>
      <c r="P284" s="167"/>
      <c r="Q284" s="170"/>
      <c r="R284" s="173"/>
    </row>
    <row r="285" spans="1:18" ht="12.75" customHeight="1" x14ac:dyDescent="0.2">
      <c r="A285" s="174">
        <v>93</v>
      </c>
      <c r="B285" s="175"/>
      <c r="C285" s="97" t="s">
        <v>65</v>
      </c>
      <c r="D285" s="56"/>
      <c r="E285" s="96">
        <v>0.45</v>
      </c>
      <c r="F285" s="95">
        <f t="shared" si="5"/>
        <v>0</v>
      </c>
      <c r="G285" s="178"/>
      <c r="H285" s="181"/>
      <c r="I285" s="182"/>
      <c r="J285" s="187">
        <f>SUM(F285+F286+F287+G285+G286+G287+H285)</f>
        <v>0</v>
      </c>
      <c r="K285" s="190">
        <f>IF(J285&lt;=75,J285,75)</f>
        <v>0</v>
      </c>
      <c r="L285" s="168"/>
      <c r="M285" s="162"/>
      <c r="N285" s="165">
        <f>M285*0.05</f>
        <v>0</v>
      </c>
      <c r="O285" s="162"/>
      <c r="P285" s="165">
        <f>O285*0.05</f>
        <v>0</v>
      </c>
      <c r="Q285" s="168"/>
      <c r="R285" s="171">
        <f>SUM(K285+L285+N285+P285+Q285)</f>
        <v>0</v>
      </c>
    </row>
    <row r="286" spans="1:18" ht="12.75" customHeight="1" x14ac:dyDescent="0.2">
      <c r="A286" s="174"/>
      <c r="B286" s="176"/>
      <c r="C286" s="94" t="s">
        <v>66</v>
      </c>
      <c r="D286" s="101"/>
      <c r="E286" s="93">
        <v>0.24</v>
      </c>
      <c r="F286" s="92">
        <f t="shared" si="5"/>
        <v>0</v>
      </c>
      <c r="G286" s="179"/>
      <c r="H286" s="183"/>
      <c r="I286" s="184"/>
      <c r="J286" s="188"/>
      <c r="K286" s="191"/>
      <c r="L286" s="169"/>
      <c r="M286" s="163"/>
      <c r="N286" s="166"/>
      <c r="O286" s="163"/>
      <c r="P286" s="166"/>
      <c r="Q286" s="169"/>
      <c r="R286" s="172"/>
    </row>
    <row r="287" spans="1:18" ht="12.75" customHeight="1" thickBot="1" x14ac:dyDescent="0.25">
      <c r="A287" s="77"/>
      <c r="B287" s="177"/>
      <c r="C287" s="91" t="s">
        <v>67</v>
      </c>
      <c r="D287" s="58"/>
      <c r="E287" s="90">
        <v>0.2</v>
      </c>
      <c r="F287" s="89">
        <f t="shared" si="5"/>
        <v>0</v>
      </c>
      <c r="G287" s="180"/>
      <c r="H287" s="185"/>
      <c r="I287" s="186"/>
      <c r="J287" s="189"/>
      <c r="K287" s="192"/>
      <c r="L287" s="170"/>
      <c r="M287" s="164"/>
      <c r="N287" s="167"/>
      <c r="O287" s="164"/>
      <c r="P287" s="167"/>
      <c r="Q287" s="170"/>
      <c r="R287" s="173"/>
    </row>
    <row r="288" spans="1:18" ht="12.75" customHeight="1" x14ac:dyDescent="0.2">
      <c r="A288" s="174">
        <v>94</v>
      </c>
      <c r="B288" s="175"/>
      <c r="C288" s="97" t="s">
        <v>65</v>
      </c>
      <c r="D288" s="56"/>
      <c r="E288" s="96">
        <v>0.45</v>
      </c>
      <c r="F288" s="95">
        <f t="shared" si="5"/>
        <v>0</v>
      </c>
      <c r="G288" s="178"/>
      <c r="H288" s="181"/>
      <c r="I288" s="182"/>
      <c r="J288" s="187">
        <f>SUM(F288+F289+F290+G288+G289+G290+H288)</f>
        <v>0</v>
      </c>
      <c r="K288" s="190">
        <f>IF(J288&lt;=75,J288,75)</f>
        <v>0</v>
      </c>
      <c r="L288" s="168"/>
      <c r="M288" s="162"/>
      <c r="N288" s="165">
        <f>M288*0.05</f>
        <v>0</v>
      </c>
      <c r="O288" s="162"/>
      <c r="P288" s="165">
        <f>O288*0.05</f>
        <v>0</v>
      </c>
      <c r="Q288" s="168"/>
      <c r="R288" s="171">
        <f>SUM(K288+L288+N288+P288+Q288)</f>
        <v>0</v>
      </c>
    </row>
    <row r="289" spans="1:18" ht="12.75" customHeight="1" x14ac:dyDescent="0.2">
      <c r="A289" s="174"/>
      <c r="B289" s="176"/>
      <c r="C289" s="94" t="s">
        <v>66</v>
      </c>
      <c r="D289" s="101"/>
      <c r="E289" s="93">
        <v>0.24</v>
      </c>
      <c r="F289" s="92">
        <f t="shared" si="5"/>
        <v>0</v>
      </c>
      <c r="G289" s="179"/>
      <c r="H289" s="183"/>
      <c r="I289" s="184"/>
      <c r="J289" s="188"/>
      <c r="K289" s="191"/>
      <c r="L289" s="169"/>
      <c r="M289" s="163"/>
      <c r="N289" s="166"/>
      <c r="O289" s="163"/>
      <c r="P289" s="166"/>
      <c r="Q289" s="169"/>
      <c r="R289" s="172"/>
    </row>
    <row r="290" spans="1:18" ht="12.75" customHeight="1" thickBot="1" x14ac:dyDescent="0.25">
      <c r="A290" s="77"/>
      <c r="B290" s="177"/>
      <c r="C290" s="91" t="s">
        <v>67</v>
      </c>
      <c r="D290" s="58"/>
      <c r="E290" s="90">
        <v>0.2</v>
      </c>
      <c r="F290" s="89">
        <f t="shared" si="5"/>
        <v>0</v>
      </c>
      <c r="G290" s="180"/>
      <c r="H290" s="185"/>
      <c r="I290" s="186"/>
      <c r="J290" s="189"/>
      <c r="K290" s="192"/>
      <c r="L290" s="170"/>
      <c r="M290" s="164"/>
      <c r="N290" s="167"/>
      <c r="O290" s="164"/>
      <c r="P290" s="167"/>
      <c r="Q290" s="170"/>
      <c r="R290" s="173"/>
    </row>
    <row r="291" spans="1:18" ht="12.75" customHeight="1" x14ac:dyDescent="0.2">
      <c r="A291" s="174">
        <v>95</v>
      </c>
      <c r="B291" s="175"/>
      <c r="C291" s="97" t="s">
        <v>65</v>
      </c>
      <c r="D291" s="56"/>
      <c r="E291" s="96">
        <v>0.45</v>
      </c>
      <c r="F291" s="95">
        <f t="shared" si="5"/>
        <v>0</v>
      </c>
      <c r="G291" s="178"/>
      <c r="H291" s="181"/>
      <c r="I291" s="182"/>
      <c r="J291" s="187">
        <f>SUM(F291+F292+F293+G291+G292+G293+H291)</f>
        <v>0</v>
      </c>
      <c r="K291" s="190">
        <f>IF(J291&lt;=75,J291,75)</f>
        <v>0</v>
      </c>
      <c r="L291" s="168"/>
      <c r="M291" s="162"/>
      <c r="N291" s="165">
        <f>M291*0.05</f>
        <v>0</v>
      </c>
      <c r="O291" s="162"/>
      <c r="P291" s="165">
        <f>O291*0.05</f>
        <v>0</v>
      </c>
      <c r="Q291" s="168"/>
      <c r="R291" s="171">
        <f>SUM(K291+L291+N291+P291+Q291)</f>
        <v>0</v>
      </c>
    </row>
    <row r="292" spans="1:18" ht="12.75" customHeight="1" x14ac:dyDescent="0.2">
      <c r="A292" s="174"/>
      <c r="B292" s="176"/>
      <c r="C292" s="94" t="s">
        <v>66</v>
      </c>
      <c r="D292" s="101"/>
      <c r="E292" s="93">
        <v>0.24</v>
      </c>
      <c r="F292" s="92">
        <f t="shared" si="5"/>
        <v>0</v>
      </c>
      <c r="G292" s="179"/>
      <c r="H292" s="183"/>
      <c r="I292" s="184"/>
      <c r="J292" s="188"/>
      <c r="K292" s="191"/>
      <c r="L292" s="169"/>
      <c r="M292" s="163"/>
      <c r="N292" s="166"/>
      <c r="O292" s="163"/>
      <c r="P292" s="166"/>
      <c r="Q292" s="169"/>
      <c r="R292" s="172"/>
    </row>
    <row r="293" spans="1:18" ht="12.75" customHeight="1" thickBot="1" x14ac:dyDescent="0.25">
      <c r="A293" s="77"/>
      <c r="B293" s="177"/>
      <c r="C293" s="91" t="s">
        <v>67</v>
      </c>
      <c r="D293" s="58"/>
      <c r="E293" s="90">
        <v>0.2</v>
      </c>
      <c r="F293" s="89">
        <f t="shared" si="5"/>
        <v>0</v>
      </c>
      <c r="G293" s="180"/>
      <c r="H293" s="185"/>
      <c r="I293" s="186"/>
      <c r="J293" s="189"/>
      <c r="K293" s="192"/>
      <c r="L293" s="170"/>
      <c r="M293" s="164"/>
      <c r="N293" s="167"/>
      <c r="O293" s="164"/>
      <c r="P293" s="167"/>
      <c r="Q293" s="170"/>
      <c r="R293" s="173"/>
    </row>
    <row r="294" spans="1:18" ht="12.75" customHeight="1" x14ac:dyDescent="0.2">
      <c r="A294" s="174">
        <v>96</v>
      </c>
      <c r="B294" s="175"/>
      <c r="C294" s="97" t="s">
        <v>65</v>
      </c>
      <c r="D294" s="56"/>
      <c r="E294" s="96">
        <v>0.45</v>
      </c>
      <c r="F294" s="95">
        <f t="shared" si="5"/>
        <v>0</v>
      </c>
      <c r="G294" s="178"/>
      <c r="H294" s="181"/>
      <c r="I294" s="182"/>
      <c r="J294" s="187">
        <f>SUM(F294+F295+F296+G294+G295+G296+H294)</f>
        <v>0</v>
      </c>
      <c r="K294" s="190">
        <f>IF(J294&lt;=75,J294,75)</f>
        <v>0</v>
      </c>
      <c r="L294" s="168"/>
      <c r="M294" s="162"/>
      <c r="N294" s="165">
        <f>M294*0.05</f>
        <v>0</v>
      </c>
      <c r="O294" s="162"/>
      <c r="P294" s="165">
        <f>O294*0.05</f>
        <v>0</v>
      </c>
      <c r="Q294" s="168"/>
      <c r="R294" s="171">
        <f>SUM(K294+L294+N294+P294+Q294)</f>
        <v>0</v>
      </c>
    </row>
    <row r="295" spans="1:18" ht="12.75" customHeight="1" x14ac:dyDescent="0.2">
      <c r="A295" s="174"/>
      <c r="B295" s="176"/>
      <c r="C295" s="94" t="s">
        <v>66</v>
      </c>
      <c r="D295" s="101"/>
      <c r="E295" s="93">
        <v>0.24</v>
      </c>
      <c r="F295" s="92">
        <f t="shared" si="5"/>
        <v>0</v>
      </c>
      <c r="G295" s="179"/>
      <c r="H295" s="183"/>
      <c r="I295" s="184"/>
      <c r="J295" s="188"/>
      <c r="K295" s="191"/>
      <c r="L295" s="169"/>
      <c r="M295" s="163"/>
      <c r="N295" s="166"/>
      <c r="O295" s="163"/>
      <c r="P295" s="166"/>
      <c r="Q295" s="169"/>
      <c r="R295" s="172"/>
    </row>
    <row r="296" spans="1:18" ht="12.75" customHeight="1" thickBot="1" x14ac:dyDescent="0.25">
      <c r="A296" s="77"/>
      <c r="B296" s="177"/>
      <c r="C296" s="91" t="s">
        <v>67</v>
      </c>
      <c r="D296" s="58"/>
      <c r="E296" s="90">
        <v>0.2</v>
      </c>
      <c r="F296" s="89">
        <f t="shared" si="5"/>
        <v>0</v>
      </c>
      <c r="G296" s="180"/>
      <c r="H296" s="185"/>
      <c r="I296" s="186"/>
      <c r="J296" s="189"/>
      <c r="K296" s="192"/>
      <c r="L296" s="170"/>
      <c r="M296" s="164"/>
      <c r="N296" s="167"/>
      <c r="O296" s="164"/>
      <c r="P296" s="167"/>
      <c r="Q296" s="170"/>
      <c r="R296" s="173"/>
    </row>
    <row r="297" spans="1:18" ht="12.75" customHeight="1" x14ac:dyDescent="0.2">
      <c r="A297" s="174">
        <v>97</v>
      </c>
      <c r="B297" s="175"/>
      <c r="C297" s="97" t="s">
        <v>65</v>
      </c>
      <c r="D297" s="56"/>
      <c r="E297" s="96">
        <v>0.45</v>
      </c>
      <c r="F297" s="95">
        <f t="shared" si="5"/>
        <v>0</v>
      </c>
      <c r="G297" s="178"/>
      <c r="H297" s="181"/>
      <c r="I297" s="182"/>
      <c r="J297" s="187">
        <f>SUM(F297+F298+F299+G297+G298+G299+H297)</f>
        <v>0</v>
      </c>
      <c r="K297" s="190">
        <f>IF(J297&lt;=75,J297,75)</f>
        <v>0</v>
      </c>
      <c r="L297" s="168"/>
      <c r="M297" s="162"/>
      <c r="N297" s="165">
        <f>M297*0.05</f>
        <v>0</v>
      </c>
      <c r="O297" s="162"/>
      <c r="P297" s="165">
        <f>O297*0.05</f>
        <v>0</v>
      </c>
      <c r="Q297" s="168"/>
      <c r="R297" s="171">
        <f>SUM(K297+L297+N297+P297+Q297)</f>
        <v>0</v>
      </c>
    </row>
    <row r="298" spans="1:18" ht="12.75" customHeight="1" x14ac:dyDescent="0.2">
      <c r="A298" s="174"/>
      <c r="B298" s="176"/>
      <c r="C298" s="94" t="s">
        <v>66</v>
      </c>
      <c r="D298" s="101"/>
      <c r="E298" s="93">
        <v>0.24</v>
      </c>
      <c r="F298" s="92">
        <f t="shared" si="5"/>
        <v>0</v>
      </c>
      <c r="G298" s="179"/>
      <c r="H298" s="183"/>
      <c r="I298" s="184"/>
      <c r="J298" s="188"/>
      <c r="K298" s="191"/>
      <c r="L298" s="169"/>
      <c r="M298" s="163"/>
      <c r="N298" s="166"/>
      <c r="O298" s="163"/>
      <c r="P298" s="166"/>
      <c r="Q298" s="169"/>
      <c r="R298" s="172"/>
    </row>
    <row r="299" spans="1:18" ht="12.75" customHeight="1" thickBot="1" x14ac:dyDescent="0.25">
      <c r="A299" s="77"/>
      <c r="B299" s="177"/>
      <c r="C299" s="91" t="s">
        <v>67</v>
      </c>
      <c r="D299" s="58"/>
      <c r="E299" s="90">
        <v>0.2</v>
      </c>
      <c r="F299" s="89">
        <f t="shared" si="5"/>
        <v>0</v>
      </c>
      <c r="G299" s="180"/>
      <c r="H299" s="185"/>
      <c r="I299" s="186"/>
      <c r="J299" s="189"/>
      <c r="K299" s="192"/>
      <c r="L299" s="170"/>
      <c r="M299" s="164"/>
      <c r="N299" s="167"/>
      <c r="O299" s="164"/>
      <c r="P299" s="167"/>
      <c r="Q299" s="170"/>
      <c r="R299" s="173"/>
    </row>
    <row r="300" spans="1:18" ht="12.75" customHeight="1" x14ac:dyDescent="0.2">
      <c r="A300" s="174">
        <v>98</v>
      </c>
      <c r="B300" s="175"/>
      <c r="C300" s="97" t="s">
        <v>65</v>
      </c>
      <c r="D300" s="56"/>
      <c r="E300" s="96">
        <v>0.45</v>
      </c>
      <c r="F300" s="95">
        <f t="shared" si="5"/>
        <v>0</v>
      </c>
      <c r="G300" s="178"/>
      <c r="H300" s="181"/>
      <c r="I300" s="182"/>
      <c r="J300" s="187">
        <f>SUM(F300+F301+F302+G300+G301+G302+H300)</f>
        <v>0</v>
      </c>
      <c r="K300" s="190">
        <f>IF(J300&lt;=75,J300,75)</f>
        <v>0</v>
      </c>
      <c r="L300" s="168"/>
      <c r="M300" s="162"/>
      <c r="N300" s="165">
        <f>M300*0.05</f>
        <v>0</v>
      </c>
      <c r="O300" s="162"/>
      <c r="P300" s="165">
        <f>O300*0.05</f>
        <v>0</v>
      </c>
      <c r="Q300" s="168"/>
      <c r="R300" s="171">
        <f>SUM(K300+L300+N300+P300+Q300)</f>
        <v>0</v>
      </c>
    </row>
    <row r="301" spans="1:18" ht="12.75" customHeight="1" x14ac:dyDescent="0.2">
      <c r="A301" s="174"/>
      <c r="B301" s="176"/>
      <c r="C301" s="94" t="s">
        <v>66</v>
      </c>
      <c r="D301" s="101"/>
      <c r="E301" s="93">
        <v>0.24</v>
      </c>
      <c r="F301" s="92">
        <f t="shared" si="5"/>
        <v>0</v>
      </c>
      <c r="G301" s="179"/>
      <c r="H301" s="183"/>
      <c r="I301" s="184"/>
      <c r="J301" s="188"/>
      <c r="K301" s="191"/>
      <c r="L301" s="169"/>
      <c r="M301" s="163"/>
      <c r="N301" s="166"/>
      <c r="O301" s="163"/>
      <c r="P301" s="166"/>
      <c r="Q301" s="169"/>
      <c r="R301" s="172"/>
    </row>
    <row r="302" spans="1:18" ht="12.75" customHeight="1" thickBot="1" x14ac:dyDescent="0.25">
      <c r="A302" s="77"/>
      <c r="B302" s="177"/>
      <c r="C302" s="91" t="s">
        <v>67</v>
      </c>
      <c r="D302" s="58"/>
      <c r="E302" s="90">
        <v>0.2</v>
      </c>
      <c r="F302" s="89">
        <f t="shared" si="5"/>
        <v>0</v>
      </c>
      <c r="G302" s="180"/>
      <c r="H302" s="185"/>
      <c r="I302" s="186"/>
      <c r="J302" s="189"/>
      <c r="K302" s="192"/>
      <c r="L302" s="170"/>
      <c r="M302" s="164"/>
      <c r="N302" s="167"/>
      <c r="O302" s="164"/>
      <c r="P302" s="167"/>
      <c r="Q302" s="170"/>
      <c r="R302" s="173"/>
    </row>
    <row r="303" spans="1:18" ht="12.75" customHeight="1" x14ac:dyDescent="0.2">
      <c r="A303" s="174">
        <v>99</v>
      </c>
      <c r="B303" s="175"/>
      <c r="C303" s="97" t="s">
        <v>65</v>
      </c>
      <c r="D303" s="56"/>
      <c r="E303" s="96">
        <v>0.45</v>
      </c>
      <c r="F303" s="95">
        <f t="shared" si="5"/>
        <v>0</v>
      </c>
      <c r="G303" s="178"/>
      <c r="H303" s="181"/>
      <c r="I303" s="182"/>
      <c r="J303" s="187">
        <f>SUM(F303+F304+F305+G303+G304+G305+H303)</f>
        <v>0</v>
      </c>
      <c r="K303" s="190">
        <f>IF(J303&lt;=75,J303,75)</f>
        <v>0</v>
      </c>
      <c r="L303" s="168"/>
      <c r="M303" s="162"/>
      <c r="N303" s="165">
        <f>M303*0.05</f>
        <v>0</v>
      </c>
      <c r="O303" s="162"/>
      <c r="P303" s="165">
        <f>O303*0.05</f>
        <v>0</v>
      </c>
      <c r="Q303" s="168"/>
      <c r="R303" s="171">
        <f>SUM(K303+L303+N303+P303+Q303)</f>
        <v>0</v>
      </c>
    </row>
    <row r="304" spans="1:18" ht="12.75" customHeight="1" x14ac:dyDescent="0.2">
      <c r="A304" s="174"/>
      <c r="B304" s="176"/>
      <c r="C304" s="94" t="s">
        <v>66</v>
      </c>
      <c r="D304" s="101"/>
      <c r="E304" s="93">
        <v>0.24</v>
      </c>
      <c r="F304" s="92">
        <f t="shared" si="5"/>
        <v>0</v>
      </c>
      <c r="G304" s="179"/>
      <c r="H304" s="183"/>
      <c r="I304" s="184"/>
      <c r="J304" s="188"/>
      <c r="K304" s="191"/>
      <c r="L304" s="169"/>
      <c r="M304" s="163"/>
      <c r="N304" s="166"/>
      <c r="O304" s="163"/>
      <c r="P304" s="166"/>
      <c r="Q304" s="169"/>
      <c r="R304" s="172"/>
    </row>
    <row r="305" spans="1:18" ht="12.75" customHeight="1" thickBot="1" x14ac:dyDescent="0.25">
      <c r="A305" s="77"/>
      <c r="B305" s="177"/>
      <c r="C305" s="91" t="s">
        <v>67</v>
      </c>
      <c r="D305" s="58"/>
      <c r="E305" s="90">
        <v>0.2</v>
      </c>
      <c r="F305" s="89">
        <f t="shared" si="5"/>
        <v>0</v>
      </c>
      <c r="G305" s="180"/>
      <c r="H305" s="185"/>
      <c r="I305" s="186"/>
      <c r="J305" s="189"/>
      <c r="K305" s="192"/>
      <c r="L305" s="170"/>
      <c r="M305" s="164"/>
      <c r="N305" s="167"/>
      <c r="O305" s="164"/>
      <c r="P305" s="167"/>
      <c r="Q305" s="170"/>
      <c r="R305" s="173"/>
    </row>
    <row r="306" spans="1:18" ht="12.75" customHeight="1" x14ac:dyDescent="0.2">
      <c r="A306" s="174">
        <v>100</v>
      </c>
      <c r="B306" s="175"/>
      <c r="C306" s="97" t="s">
        <v>65</v>
      </c>
      <c r="D306" s="56"/>
      <c r="E306" s="96">
        <v>0.45</v>
      </c>
      <c r="F306" s="95">
        <f t="shared" si="5"/>
        <v>0</v>
      </c>
      <c r="G306" s="178"/>
      <c r="H306" s="181"/>
      <c r="I306" s="182"/>
      <c r="J306" s="187">
        <f>SUM(F306+F307+F308+G306+G307+G308+H306)</f>
        <v>0</v>
      </c>
      <c r="K306" s="190">
        <f>IF(J306&lt;=75,J306,75)</f>
        <v>0</v>
      </c>
      <c r="L306" s="168"/>
      <c r="M306" s="162"/>
      <c r="N306" s="165">
        <f>M306*0.05</f>
        <v>0</v>
      </c>
      <c r="O306" s="162"/>
      <c r="P306" s="165">
        <f>O306*0.05</f>
        <v>0</v>
      </c>
      <c r="Q306" s="168"/>
      <c r="R306" s="171">
        <f>SUM(K306+L306+N306+P306+Q306)</f>
        <v>0</v>
      </c>
    </row>
    <row r="307" spans="1:18" ht="12.75" customHeight="1" x14ac:dyDescent="0.2">
      <c r="A307" s="174"/>
      <c r="B307" s="176"/>
      <c r="C307" s="94" t="s">
        <v>66</v>
      </c>
      <c r="D307" s="101"/>
      <c r="E307" s="93">
        <v>0.24</v>
      </c>
      <c r="F307" s="92">
        <f t="shared" si="5"/>
        <v>0</v>
      </c>
      <c r="G307" s="179"/>
      <c r="H307" s="183"/>
      <c r="I307" s="184"/>
      <c r="J307" s="188"/>
      <c r="K307" s="191"/>
      <c r="L307" s="169"/>
      <c r="M307" s="163"/>
      <c r="N307" s="166"/>
      <c r="O307" s="163"/>
      <c r="P307" s="166"/>
      <c r="Q307" s="169"/>
      <c r="R307" s="172"/>
    </row>
    <row r="308" spans="1:18" ht="12.75" customHeight="1" thickBot="1" x14ac:dyDescent="0.25">
      <c r="A308" s="77"/>
      <c r="B308" s="177"/>
      <c r="C308" s="91" t="s">
        <v>67</v>
      </c>
      <c r="D308" s="58"/>
      <c r="E308" s="90">
        <v>0.2</v>
      </c>
      <c r="F308" s="89">
        <f t="shared" si="5"/>
        <v>0</v>
      </c>
      <c r="G308" s="180"/>
      <c r="H308" s="185"/>
      <c r="I308" s="186"/>
      <c r="J308" s="189"/>
      <c r="K308" s="192"/>
      <c r="L308" s="170"/>
      <c r="M308" s="164"/>
      <c r="N308" s="167"/>
      <c r="O308" s="164"/>
      <c r="P308" s="167"/>
      <c r="Q308" s="170"/>
      <c r="R308" s="173"/>
    </row>
    <row r="309" spans="1:18" ht="12.75" customHeight="1" x14ac:dyDescent="0.2">
      <c r="A309" s="174">
        <v>101</v>
      </c>
      <c r="B309" s="175"/>
      <c r="C309" s="97" t="s">
        <v>65</v>
      </c>
      <c r="D309" s="56"/>
      <c r="E309" s="96">
        <v>0.45</v>
      </c>
      <c r="F309" s="95">
        <f t="shared" si="5"/>
        <v>0</v>
      </c>
      <c r="G309" s="178"/>
      <c r="H309" s="181"/>
      <c r="I309" s="182"/>
      <c r="J309" s="187">
        <f>SUM(F309+F310+F311+G309+G310+G311+H309)</f>
        <v>0</v>
      </c>
      <c r="K309" s="190">
        <f>IF(J309&lt;=75,J309,75)</f>
        <v>0</v>
      </c>
      <c r="L309" s="168"/>
      <c r="M309" s="162"/>
      <c r="N309" s="165">
        <f>M309*0.05</f>
        <v>0</v>
      </c>
      <c r="O309" s="162"/>
      <c r="P309" s="165">
        <f>O309*0.05</f>
        <v>0</v>
      </c>
      <c r="Q309" s="168"/>
      <c r="R309" s="171">
        <f>SUM(K309+L309+N309+P309+Q309)</f>
        <v>0</v>
      </c>
    </row>
    <row r="310" spans="1:18" ht="12.75" customHeight="1" x14ac:dyDescent="0.2">
      <c r="A310" s="174"/>
      <c r="B310" s="176"/>
      <c r="C310" s="94" t="s">
        <v>66</v>
      </c>
      <c r="D310" s="101"/>
      <c r="E310" s="93">
        <v>0.24</v>
      </c>
      <c r="F310" s="92">
        <f t="shared" si="5"/>
        <v>0</v>
      </c>
      <c r="G310" s="179"/>
      <c r="H310" s="183"/>
      <c r="I310" s="184"/>
      <c r="J310" s="188"/>
      <c r="K310" s="191"/>
      <c r="L310" s="169"/>
      <c r="M310" s="163"/>
      <c r="N310" s="166"/>
      <c r="O310" s="163"/>
      <c r="P310" s="166"/>
      <c r="Q310" s="169"/>
      <c r="R310" s="172"/>
    </row>
    <row r="311" spans="1:18" ht="12.75" customHeight="1" thickBot="1" x14ac:dyDescent="0.25">
      <c r="A311" s="77"/>
      <c r="B311" s="177"/>
      <c r="C311" s="91" t="s">
        <v>67</v>
      </c>
      <c r="D311" s="58"/>
      <c r="E311" s="90">
        <v>0.2</v>
      </c>
      <c r="F311" s="89">
        <f t="shared" si="5"/>
        <v>0</v>
      </c>
      <c r="G311" s="180"/>
      <c r="H311" s="185"/>
      <c r="I311" s="186"/>
      <c r="J311" s="189"/>
      <c r="K311" s="192"/>
      <c r="L311" s="170"/>
      <c r="M311" s="164"/>
      <c r="N311" s="167"/>
      <c r="O311" s="164"/>
      <c r="P311" s="167"/>
      <c r="Q311" s="170"/>
      <c r="R311" s="173"/>
    </row>
    <row r="312" spans="1:18" ht="12.75" customHeight="1" x14ac:dyDescent="0.2">
      <c r="A312" s="174">
        <v>102</v>
      </c>
      <c r="B312" s="175"/>
      <c r="C312" s="97" t="s">
        <v>65</v>
      </c>
      <c r="D312" s="56"/>
      <c r="E312" s="96">
        <v>0.45</v>
      </c>
      <c r="F312" s="95">
        <f t="shared" si="5"/>
        <v>0</v>
      </c>
      <c r="G312" s="178"/>
      <c r="H312" s="181"/>
      <c r="I312" s="182"/>
      <c r="J312" s="187">
        <f>SUM(F312+F313+F314+G312+G313+G314+H312)</f>
        <v>0</v>
      </c>
      <c r="K312" s="190">
        <f>IF(J312&lt;=75,J312,75)</f>
        <v>0</v>
      </c>
      <c r="L312" s="168"/>
      <c r="M312" s="162"/>
      <c r="N312" s="165">
        <f>M312*0.05</f>
        <v>0</v>
      </c>
      <c r="O312" s="162"/>
      <c r="P312" s="165">
        <f>O312*0.05</f>
        <v>0</v>
      </c>
      <c r="Q312" s="168"/>
      <c r="R312" s="171">
        <f>SUM(K312+L312+N312+P312+Q312)</f>
        <v>0</v>
      </c>
    </row>
    <row r="313" spans="1:18" ht="12.75" customHeight="1" x14ac:dyDescent="0.2">
      <c r="A313" s="174"/>
      <c r="B313" s="176"/>
      <c r="C313" s="94" t="s">
        <v>66</v>
      </c>
      <c r="D313" s="101"/>
      <c r="E313" s="93">
        <v>0.24</v>
      </c>
      <c r="F313" s="92">
        <f t="shared" si="5"/>
        <v>0</v>
      </c>
      <c r="G313" s="179"/>
      <c r="H313" s="183"/>
      <c r="I313" s="184"/>
      <c r="J313" s="188"/>
      <c r="K313" s="191"/>
      <c r="L313" s="169"/>
      <c r="M313" s="163"/>
      <c r="N313" s="166"/>
      <c r="O313" s="163"/>
      <c r="P313" s="166"/>
      <c r="Q313" s="169"/>
      <c r="R313" s="172"/>
    </row>
    <row r="314" spans="1:18" ht="12.75" customHeight="1" thickBot="1" x14ac:dyDescent="0.25">
      <c r="A314" s="194"/>
      <c r="B314" s="177"/>
      <c r="C314" s="91" t="s">
        <v>67</v>
      </c>
      <c r="D314" s="58"/>
      <c r="E314" s="90">
        <v>0.2</v>
      </c>
      <c r="F314" s="89">
        <f t="shared" si="5"/>
        <v>0</v>
      </c>
      <c r="G314" s="180"/>
      <c r="H314" s="185"/>
      <c r="I314" s="186"/>
      <c r="J314" s="189"/>
      <c r="K314" s="192"/>
      <c r="L314" s="170"/>
      <c r="M314" s="164"/>
      <c r="N314" s="167"/>
      <c r="O314" s="164"/>
      <c r="P314" s="167"/>
      <c r="Q314" s="170"/>
      <c r="R314" s="173"/>
    </row>
    <row r="315" spans="1:18" ht="12.75" customHeight="1" x14ac:dyDescent="0.2">
      <c r="A315" s="88"/>
      <c r="B315" s="87"/>
      <c r="C315" s="86"/>
      <c r="D315" s="85"/>
      <c r="E315" s="84"/>
      <c r="F315" s="82"/>
      <c r="G315" s="79"/>
      <c r="H315" s="83"/>
      <c r="I315" s="83"/>
      <c r="J315" s="82"/>
      <c r="K315" s="82"/>
      <c r="L315" s="79"/>
      <c r="M315" s="81"/>
      <c r="N315" s="80"/>
      <c r="O315" s="81"/>
      <c r="P315" s="80"/>
      <c r="Q315" s="79"/>
      <c r="R315" s="78"/>
    </row>
    <row r="316" spans="1:18" ht="12.75" customHeight="1" x14ac:dyDescent="0.2">
      <c r="A316" s="88"/>
      <c r="B316" s="87"/>
      <c r="C316" s="86"/>
      <c r="D316" s="85"/>
      <c r="E316" s="84"/>
      <c r="F316" s="82"/>
      <c r="G316" s="79"/>
      <c r="H316" s="83"/>
      <c r="I316" s="83"/>
      <c r="J316" s="82"/>
      <c r="K316" s="82"/>
      <c r="L316" s="79"/>
      <c r="M316" s="81"/>
      <c r="N316" s="80"/>
      <c r="O316" s="81"/>
      <c r="P316" s="80"/>
      <c r="Q316" s="79"/>
      <c r="R316" s="78"/>
    </row>
    <row r="317" spans="1:18" ht="12.75" customHeight="1" x14ac:dyDescent="0.2">
      <c r="B317" s="1"/>
      <c r="C317" s="1"/>
      <c r="D317" s="1"/>
      <c r="E317" s="1"/>
      <c r="F317" s="1"/>
      <c r="G317" s="1"/>
      <c r="H317" s="1"/>
      <c r="I317" s="1"/>
      <c r="J317" s="1"/>
      <c r="K317" s="1"/>
      <c r="L317" s="1"/>
      <c r="M317" s="1"/>
      <c r="N317" s="1"/>
      <c r="O317" s="1"/>
      <c r="P317" s="1"/>
      <c r="Q317" s="1"/>
      <c r="R317" s="1"/>
    </row>
    <row r="318" spans="1:18" ht="12.75" customHeight="1" x14ac:dyDescent="0.2">
      <c r="B318" s="1"/>
      <c r="C318" s="1"/>
      <c r="D318" s="1"/>
      <c r="E318" s="1"/>
      <c r="F318" s="1"/>
      <c r="G318" s="1"/>
      <c r="H318" s="1"/>
      <c r="I318" s="1"/>
      <c r="J318" s="1"/>
      <c r="K318" s="1"/>
      <c r="L318" s="1"/>
      <c r="M318" s="1"/>
      <c r="N318" s="1"/>
      <c r="O318" s="1"/>
      <c r="P318" s="1"/>
      <c r="Q318" s="1"/>
      <c r="R318" s="1"/>
    </row>
    <row r="319" spans="1:18" ht="12.75" customHeight="1" x14ac:dyDescent="0.2">
      <c r="B319" s="1"/>
      <c r="C319" s="1"/>
      <c r="D319" s="1"/>
      <c r="E319" s="1"/>
      <c r="F319" s="1"/>
      <c r="G319" s="1"/>
      <c r="H319" s="1"/>
      <c r="I319" s="1"/>
      <c r="J319" s="1"/>
      <c r="K319" s="1"/>
      <c r="L319" s="1"/>
      <c r="M319" s="1"/>
      <c r="N319" s="1"/>
      <c r="O319" s="1"/>
      <c r="P319" s="1"/>
      <c r="Q319" s="1"/>
      <c r="R319" s="1"/>
    </row>
    <row r="320" spans="1:18" ht="12.75" customHeight="1" x14ac:dyDescent="0.2">
      <c r="B320" s="1"/>
      <c r="C320" s="1"/>
      <c r="D320" s="1"/>
      <c r="E320" s="1"/>
      <c r="F320" s="1"/>
      <c r="G320" s="1"/>
      <c r="H320" s="1"/>
      <c r="I320" s="1"/>
      <c r="J320" s="1"/>
      <c r="K320" s="1"/>
      <c r="L320" s="1"/>
      <c r="M320" s="1"/>
      <c r="N320" s="1"/>
      <c r="O320" s="1"/>
      <c r="P320" s="1"/>
      <c r="Q320" s="1"/>
      <c r="R320" s="1"/>
    </row>
    <row r="321" spans="2:18" ht="12.75" customHeight="1" x14ac:dyDescent="0.2">
      <c r="B321" s="1"/>
      <c r="C321" s="1"/>
      <c r="D321" s="1"/>
      <c r="E321" s="1"/>
      <c r="F321" s="1"/>
      <c r="G321" s="1"/>
      <c r="H321" s="1"/>
      <c r="I321" s="1"/>
      <c r="J321" s="1"/>
      <c r="K321" s="1"/>
      <c r="L321" s="1"/>
      <c r="M321" s="1"/>
      <c r="N321" s="1"/>
      <c r="O321" s="1"/>
      <c r="P321" s="1"/>
      <c r="Q321" s="1"/>
      <c r="R321" s="1"/>
    </row>
    <row r="322" spans="2:18" ht="12.75" customHeight="1" x14ac:dyDescent="0.2">
      <c r="B322" s="1"/>
      <c r="C322" s="1"/>
      <c r="D322" s="1"/>
      <c r="E322" s="1"/>
      <c r="F322" s="1"/>
      <c r="G322" s="1"/>
      <c r="H322" s="1"/>
      <c r="I322" s="1"/>
      <c r="J322" s="1"/>
      <c r="K322" s="1"/>
      <c r="L322" s="1"/>
      <c r="M322" s="1"/>
      <c r="N322" s="1"/>
      <c r="O322" s="1"/>
      <c r="P322" s="1"/>
      <c r="Q322" s="1"/>
      <c r="R322" s="1"/>
    </row>
    <row r="323" spans="2:18" ht="12.75" customHeight="1" x14ac:dyDescent="0.2">
      <c r="B323" s="1"/>
      <c r="C323" s="1"/>
      <c r="D323" s="1"/>
      <c r="E323" s="1"/>
      <c r="F323" s="1"/>
      <c r="G323" s="1"/>
      <c r="H323" s="1"/>
      <c r="I323" s="1"/>
      <c r="J323" s="1"/>
      <c r="K323" s="1"/>
      <c r="L323" s="1"/>
      <c r="M323" s="1"/>
      <c r="N323" s="1"/>
      <c r="O323" s="1"/>
      <c r="P323" s="1"/>
      <c r="Q323" s="1"/>
      <c r="R323" s="1"/>
    </row>
    <row r="324" spans="2:18" ht="12.75" customHeight="1" x14ac:dyDescent="0.2">
      <c r="B324" s="1"/>
      <c r="C324" s="1"/>
      <c r="D324" s="1"/>
      <c r="E324" s="1"/>
      <c r="F324" s="1"/>
      <c r="G324" s="1"/>
      <c r="H324" s="1"/>
      <c r="I324" s="1"/>
      <c r="J324" s="1"/>
      <c r="K324" s="1"/>
      <c r="L324" s="1"/>
      <c r="M324" s="1"/>
      <c r="N324" s="1"/>
      <c r="O324" s="1"/>
      <c r="P324" s="1"/>
      <c r="Q324" s="1"/>
      <c r="R324" s="1"/>
    </row>
    <row r="325" spans="2:18" ht="12.75" customHeight="1" x14ac:dyDescent="0.2">
      <c r="B325" s="1"/>
      <c r="C325" s="1"/>
      <c r="D325" s="1"/>
      <c r="E325" s="1"/>
      <c r="F325" s="1"/>
      <c r="G325" s="1"/>
      <c r="H325" s="1"/>
      <c r="I325" s="1"/>
      <c r="J325" s="1"/>
      <c r="K325" s="1"/>
      <c r="L325" s="1"/>
      <c r="M325" s="1"/>
      <c r="N325" s="1"/>
      <c r="O325" s="1"/>
      <c r="P325" s="1"/>
      <c r="Q325" s="1"/>
      <c r="R325" s="1"/>
    </row>
    <row r="326" spans="2:18" ht="12.75" customHeight="1" x14ac:dyDescent="0.2">
      <c r="B326" s="1"/>
      <c r="C326" s="1"/>
      <c r="D326" s="1"/>
      <c r="E326" s="1"/>
      <c r="F326" s="1"/>
      <c r="G326" s="1"/>
      <c r="H326" s="1"/>
      <c r="I326" s="1"/>
      <c r="J326" s="1"/>
      <c r="K326" s="1"/>
      <c r="L326" s="1"/>
      <c r="M326" s="1"/>
      <c r="N326" s="1"/>
      <c r="O326" s="1"/>
      <c r="P326" s="1"/>
      <c r="Q326" s="1"/>
      <c r="R326" s="1"/>
    </row>
    <row r="327" spans="2:18" ht="12.75" customHeight="1" x14ac:dyDescent="0.2">
      <c r="B327" s="1"/>
      <c r="C327" s="1"/>
      <c r="D327" s="1"/>
      <c r="E327" s="1"/>
      <c r="F327" s="1"/>
      <c r="G327" s="1"/>
      <c r="H327" s="1"/>
      <c r="I327" s="1"/>
      <c r="J327" s="1"/>
      <c r="K327" s="1"/>
      <c r="L327" s="1"/>
      <c r="M327" s="1"/>
      <c r="N327" s="1"/>
      <c r="O327" s="1"/>
      <c r="P327" s="1"/>
      <c r="Q327" s="1"/>
      <c r="R327" s="1"/>
    </row>
    <row r="328" spans="2:18" ht="12.75" customHeight="1" x14ac:dyDescent="0.2">
      <c r="B328" s="1"/>
      <c r="C328" s="1"/>
      <c r="D328" s="1"/>
      <c r="E328" s="1"/>
      <c r="F328" s="1"/>
      <c r="G328" s="1"/>
      <c r="H328" s="1"/>
      <c r="I328" s="1"/>
      <c r="J328" s="1"/>
      <c r="K328" s="1"/>
      <c r="L328" s="1"/>
      <c r="M328" s="1"/>
      <c r="N328" s="1"/>
      <c r="O328" s="1"/>
      <c r="P328" s="1"/>
      <c r="Q328" s="1"/>
      <c r="R328" s="1"/>
    </row>
    <row r="329" spans="2:18" ht="12.75" customHeight="1" x14ac:dyDescent="0.2">
      <c r="B329" s="1"/>
      <c r="C329" s="1"/>
      <c r="D329" s="1"/>
      <c r="E329" s="1"/>
      <c r="F329" s="1"/>
      <c r="G329" s="1"/>
      <c r="H329" s="1"/>
      <c r="I329" s="1"/>
      <c r="J329" s="1"/>
      <c r="K329" s="1"/>
      <c r="L329" s="1"/>
      <c r="M329" s="1"/>
      <c r="N329" s="1"/>
      <c r="O329" s="1"/>
      <c r="P329" s="1"/>
      <c r="Q329" s="1"/>
      <c r="R329" s="1"/>
    </row>
    <row r="330" spans="2:18" ht="12.75" customHeight="1" x14ac:dyDescent="0.2">
      <c r="B330" s="1"/>
      <c r="C330" s="1"/>
      <c r="D330" s="1"/>
      <c r="E330" s="1"/>
      <c r="F330" s="1"/>
      <c r="G330" s="1"/>
      <c r="H330" s="1"/>
      <c r="I330" s="1"/>
      <c r="J330" s="1"/>
      <c r="K330" s="1"/>
      <c r="L330" s="1"/>
      <c r="M330" s="1"/>
      <c r="N330" s="1"/>
      <c r="O330" s="1"/>
      <c r="P330" s="1"/>
      <c r="Q330" s="1"/>
      <c r="R330" s="1"/>
    </row>
    <row r="331" spans="2:18" ht="12.75" customHeight="1" x14ac:dyDescent="0.2">
      <c r="B331" s="1"/>
      <c r="C331" s="1"/>
      <c r="D331" s="1"/>
      <c r="E331" s="1"/>
      <c r="F331" s="1"/>
      <c r="G331" s="1"/>
      <c r="H331" s="1"/>
      <c r="I331" s="1"/>
      <c r="J331" s="1"/>
      <c r="K331" s="1"/>
      <c r="L331" s="1"/>
      <c r="M331" s="1"/>
      <c r="N331" s="1"/>
      <c r="O331" s="1"/>
      <c r="P331" s="1"/>
      <c r="Q331" s="1"/>
      <c r="R331" s="1"/>
    </row>
    <row r="332" spans="2:18" ht="12.75" customHeight="1" x14ac:dyDescent="0.2">
      <c r="B332" s="1"/>
      <c r="C332" s="1"/>
      <c r="D332" s="1"/>
      <c r="E332" s="1"/>
      <c r="F332" s="1"/>
      <c r="G332" s="1"/>
      <c r="H332" s="1"/>
      <c r="I332" s="1"/>
      <c r="J332" s="1"/>
      <c r="K332" s="1"/>
      <c r="L332" s="1"/>
      <c r="M332" s="1"/>
      <c r="N332" s="1"/>
      <c r="O332" s="1"/>
      <c r="P332" s="1"/>
      <c r="Q332" s="1"/>
      <c r="R332" s="1"/>
    </row>
    <row r="333" spans="2:18" ht="12.75" customHeight="1" x14ac:dyDescent="0.2">
      <c r="B333" s="1"/>
      <c r="C333" s="1"/>
      <c r="D333" s="1"/>
      <c r="E333" s="1"/>
      <c r="F333" s="1"/>
      <c r="G333" s="1"/>
      <c r="H333" s="1"/>
      <c r="I333" s="1"/>
      <c r="J333" s="1"/>
      <c r="K333" s="1"/>
      <c r="L333" s="1"/>
      <c r="M333" s="1"/>
      <c r="N333" s="1"/>
      <c r="O333" s="1"/>
      <c r="P333" s="1"/>
      <c r="Q333" s="1"/>
      <c r="R333" s="1"/>
    </row>
    <row r="334" spans="2:18" ht="12.75" customHeight="1" x14ac:dyDescent="0.2">
      <c r="B334" s="1"/>
      <c r="C334" s="1"/>
      <c r="D334" s="1"/>
      <c r="E334" s="1"/>
      <c r="F334" s="1"/>
      <c r="G334" s="1"/>
      <c r="H334" s="1"/>
      <c r="I334" s="1"/>
      <c r="J334" s="1"/>
      <c r="K334" s="1"/>
      <c r="L334" s="1"/>
      <c r="M334" s="1"/>
      <c r="N334" s="1"/>
      <c r="O334" s="1"/>
      <c r="P334" s="1"/>
      <c r="Q334" s="1"/>
      <c r="R334" s="1"/>
    </row>
    <row r="335" spans="2:18" ht="12.75" customHeight="1" x14ac:dyDescent="0.2">
      <c r="B335" s="1"/>
      <c r="C335" s="1"/>
      <c r="D335" s="1"/>
      <c r="E335" s="1"/>
      <c r="F335" s="1"/>
      <c r="G335" s="1"/>
      <c r="H335" s="1"/>
      <c r="I335" s="1"/>
      <c r="J335" s="1"/>
      <c r="K335" s="1"/>
      <c r="L335" s="1"/>
      <c r="M335" s="1"/>
      <c r="N335" s="1"/>
      <c r="O335" s="1"/>
      <c r="P335" s="1"/>
      <c r="Q335" s="1"/>
      <c r="R335" s="1"/>
    </row>
    <row r="336" spans="2:18" ht="12.75" customHeight="1" x14ac:dyDescent="0.2">
      <c r="B336" s="1"/>
      <c r="C336" s="1"/>
      <c r="D336" s="1"/>
      <c r="E336" s="1"/>
      <c r="F336" s="1"/>
      <c r="G336" s="1"/>
      <c r="H336" s="1"/>
      <c r="I336" s="1"/>
      <c r="J336" s="1"/>
      <c r="K336" s="1"/>
      <c r="L336" s="1"/>
      <c r="M336" s="1"/>
      <c r="N336" s="1"/>
      <c r="O336" s="1"/>
      <c r="P336" s="1"/>
      <c r="Q336" s="1"/>
      <c r="R336" s="1"/>
    </row>
    <row r="337" spans="2:18" ht="12.75" customHeight="1" x14ac:dyDescent="0.2">
      <c r="B337" s="1"/>
      <c r="C337" s="1"/>
      <c r="D337" s="1"/>
      <c r="E337" s="1"/>
      <c r="F337" s="1"/>
      <c r="G337" s="1"/>
      <c r="H337" s="1"/>
      <c r="I337" s="1"/>
      <c r="J337" s="1"/>
      <c r="K337" s="1"/>
      <c r="L337" s="1"/>
      <c r="M337" s="1"/>
      <c r="N337" s="1"/>
      <c r="O337" s="1"/>
      <c r="P337" s="1"/>
      <c r="Q337" s="1"/>
      <c r="R337" s="1"/>
    </row>
    <row r="338" spans="2:18" ht="12.75" customHeight="1" x14ac:dyDescent="0.2">
      <c r="B338" s="1"/>
      <c r="C338" s="1"/>
      <c r="D338" s="1"/>
      <c r="E338" s="1"/>
      <c r="F338" s="1"/>
      <c r="G338" s="1"/>
      <c r="H338" s="1"/>
      <c r="I338" s="1"/>
      <c r="J338" s="1"/>
      <c r="K338" s="1"/>
      <c r="L338" s="1"/>
      <c r="M338" s="1"/>
      <c r="N338" s="1"/>
      <c r="O338" s="1"/>
      <c r="P338" s="1"/>
      <c r="Q338" s="1"/>
      <c r="R338" s="1"/>
    </row>
    <row r="339" spans="2:18" ht="12.75" customHeight="1" x14ac:dyDescent="0.2">
      <c r="B339" s="1"/>
      <c r="C339" s="1"/>
      <c r="D339" s="1"/>
      <c r="E339" s="1"/>
      <c r="F339" s="1"/>
      <c r="G339" s="1"/>
      <c r="H339" s="1"/>
      <c r="I339" s="1"/>
      <c r="J339" s="1"/>
      <c r="K339" s="1"/>
      <c r="L339" s="1"/>
      <c r="M339" s="1"/>
      <c r="N339" s="1"/>
      <c r="O339" s="1"/>
      <c r="P339" s="1"/>
      <c r="Q339" s="1"/>
      <c r="R339" s="1"/>
    </row>
    <row r="340" spans="2:18" ht="12.75" customHeight="1" x14ac:dyDescent="0.2">
      <c r="B340" s="1"/>
      <c r="C340" s="1"/>
      <c r="D340" s="1"/>
      <c r="E340" s="1"/>
      <c r="F340" s="1"/>
      <c r="G340" s="1"/>
      <c r="H340" s="1"/>
      <c r="I340" s="1"/>
      <c r="J340" s="1"/>
      <c r="K340" s="1"/>
      <c r="L340" s="1"/>
      <c r="M340" s="1"/>
      <c r="N340" s="1"/>
      <c r="O340" s="1"/>
      <c r="P340" s="1"/>
      <c r="Q340" s="1"/>
      <c r="R340" s="1"/>
    </row>
    <row r="341" spans="2:18" ht="12.75" customHeight="1" x14ac:dyDescent="0.2">
      <c r="B341" s="1"/>
      <c r="C341" s="1"/>
      <c r="D341" s="1"/>
      <c r="E341" s="1"/>
      <c r="F341" s="1"/>
      <c r="G341" s="1"/>
      <c r="H341" s="1"/>
      <c r="I341" s="1"/>
      <c r="J341" s="1"/>
      <c r="K341" s="1"/>
      <c r="L341" s="1"/>
      <c r="M341" s="1"/>
      <c r="N341" s="1"/>
      <c r="O341" s="1"/>
      <c r="P341" s="1"/>
      <c r="Q341" s="1"/>
      <c r="R341" s="1"/>
    </row>
    <row r="342" spans="2:18" ht="12.75" customHeight="1" x14ac:dyDescent="0.2">
      <c r="B342" s="1"/>
      <c r="C342" s="1"/>
      <c r="D342" s="1"/>
      <c r="E342" s="1"/>
      <c r="F342" s="1"/>
      <c r="G342" s="1"/>
      <c r="H342" s="1"/>
      <c r="I342" s="1"/>
      <c r="J342" s="1"/>
      <c r="K342" s="1"/>
      <c r="L342" s="1"/>
      <c r="M342" s="1"/>
      <c r="N342" s="1"/>
      <c r="O342" s="1"/>
      <c r="P342" s="1"/>
      <c r="Q342" s="1"/>
      <c r="R342" s="1"/>
    </row>
    <row r="343" spans="2:18" ht="12.75" customHeight="1" x14ac:dyDescent="0.2">
      <c r="B343" s="1"/>
      <c r="C343" s="1"/>
      <c r="D343" s="1"/>
      <c r="E343" s="1"/>
      <c r="F343" s="1"/>
      <c r="G343" s="1"/>
      <c r="H343" s="1"/>
      <c r="I343" s="1"/>
      <c r="J343" s="1"/>
      <c r="K343" s="1"/>
      <c r="L343" s="1"/>
      <c r="M343" s="1"/>
      <c r="N343" s="1"/>
      <c r="O343" s="1"/>
      <c r="P343" s="1"/>
      <c r="Q343" s="1"/>
      <c r="R343" s="1"/>
    </row>
    <row r="344" spans="2:18" ht="12.75" customHeight="1" x14ac:dyDescent="0.2">
      <c r="B344" s="1"/>
      <c r="C344" s="1"/>
      <c r="D344" s="1"/>
      <c r="E344" s="1"/>
      <c r="F344" s="1"/>
      <c r="G344" s="1"/>
      <c r="H344" s="1"/>
      <c r="I344" s="1"/>
      <c r="J344" s="1"/>
      <c r="K344" s="1"/>
      <c r="L344" s="1"/>
      <c r="M344" s="1"/>
      <c r="N344" s="1"/>
      <c r="O344" s="1"/>
      <c r="P344" s="1"/>
      <c r="Q344" s="1"/>
      <c r="R344" s="1"/>
    </row>
    <row r="345" spans="2:18" ht="12.75" customHeight="1" x14ac:dyDescent="0.2">
      <c r="B345" s="1"/>
      <c r="C345" s="1"/>
      <c r="D345" s="1"/>
      <c r="E345" s="1"/>
      <c r="F345" s="1"/>
      <c r="G345" s="1"/>
      <c r="H345" s="1"/>
      <c r="I345" s="1"/>
      <c r="J345" s="1"/>
      <c r="K345" s="1"/>
      <c r="L345" s="1"/>
      <c r="M345" s="1"/>
      <c r="N345" s="1"/>
      <c r="O345" s="1"/>
      <c r="P345" s="1"/>
      <c r="Q345" s="1"/>
      <c r="R345" s="1"/>
    </row>
    <row r="346" spans="2:18" ht="12.75" customHeight="1" x14ac:dyDescent="0.2">
      <c r="B346" s="1"/>
      <c r="C346" s="1"/>
      <c r="D346" s="1"/>
      <c r="E346" s="1"/>
      <c r="F346" s="1"/>
      <c r="G346" s="1"/>
      <c r="H346" s="1"/>
      <c r="I346" s="1"/>
      <c r="J346" s="1"/>
      <c r="K346" s="1"/>
      <c r="L346" s="1"/>
      <c r="M346" s="1"/>
      <c r="N346" s="1"/>
      <c r="O346" s="1"/>
      <c r="P346" s="1"/>
      <c r="Q346" s="1"/>
      <c r="R346" s="1"/>
    </row>
    <row r="347" spans="2:18" ht="12.75" customHeight="1" x14ac:dyDescent="0.2">
      <c r="B347" s="1"/>
      <c r="C347" s="1"/>
      <c r="D347" s="1"/>
      <c r="E347" s="1"/>
      <c r="F347" s="1"/>
      <c r="G347" s="1"/>
      <c r="H347" s="1"/>
      <c r="I347" s="1"/>
      <c r="J347" s="1"/>
      <c r="K347" s="1"/>
      <c r="L347" s="1"/>
      <c r="M347" s="1"/>
      <c r="N347" s="1"/>
      <c r="O347" s="1"/>
      <c r="P347" s="1"/>
      <c r="Q347" s="1"/>
      <c r="R347" s="1"/>
    </row>
    <row r="348" spans="2:18" ht="12.75" customHeight="1" x14ac:dyDescent="0.2">
      <c r="B348" s="1"/>
      <c r="C348" s="1"/>
      <c r="D348" s="1"/>
      <c r="E348" s="1"/>
      <c r="F348" s="1"/>
      <c r="G348" s="1"/>
      <c r="H348" s="1"/>
      <c r="I348" s="1"/>
      <c r="J348" s="1"/>
      <c r="K348" s="1"/>
      <c r="L348" s="1"/>
      <c r="M348" s="1"/>
      <c r="N348" s="1"/>
      <c r="O348" s="1"/>
      <c r="P348" s="1"/>
      <c r="Q348" s="1"/>
      <c r="R348" s="1"/>
    </row>
    <row r="349" spans="2:18" ht="12.75" customHeight="1" x14ac:dyDescent="0.2">
      <c r="B349" s="1"/>
      <c r="C349" s="1"/>
      <c r="D349" s="1"/>
      <c r="E349" s="1"/>
      <c r="F349" s="1"/>
      <c r="G349" s="1"/>
      <c r="H349" s="1"/>
      <c r="I349" s="1"/>
      <c r="J349" s="1"/>
      <c r="K349" s="1"/>
      <c r="L349" s="1"/>
      <c r="M349" s="1"/>
      <c r="N349" s="1"/>
      <c r="O349" s="1"/>
      <c r="P349" s="1"/>
      <c r="Q349" s="1"/>
      <c r="R349" s="1"/>
    </row>
    <row r="350" spans="2:18" ht="12.75" customHeight="1" x14ac:dyDescent="0.2">
      <c r="B350" s="1"/>
      <c r="C350" s="1"/>
      <c r="D350" s="1"/>
      <c r="E350" s="1"/>
      <c r="F350" s="1"/>
      <c r="G350" s="1"/>
      <c r="H350" s="1"/>
      <c r="I350" s="1"/>
      <c r="J350" s="1"/>
      <c r="K350" s="1"/>
      <c r="L350" s="1"/>
      <c r="M350" s="1"/>
      <c r="N350" s="1"/>
      <c r="O350" s="1"/>
      <c r="P350" s="1"/>
      <c r="Q350" s="1"/>
      <c r="R350" s="1"/>
    </row>
    <row r="351" spans="2:18" ht="12.75" customHeight="1" x14ac:dyDescent="0.2">
      <c r="B351" s="1"/>
      <c r="C351" s="1"/>
      <c r="D351" s="1"/>
      <c r="E351" s="1"/>
      <c r="F351" s="1"/>
      <c r="G351" s="1"/>
      <c r="H351" s="1"/>
      <c r="I351" s="1"/>
      <c r="J351" s="1"/>
      <c r="K351" s="1"/>
      <c r="L351" s="1"/>
      <c r="M351" s="1"/>
      <c r="N351" s="1"/>
      <c r="O351" s="1"/>
      <c r="P351" s="1"/>
      <c r="Q351" s="1"/>
      <c r="R351" s="1"/>
    </row>
    <row r="352" spans="2:18" ht="12.75" customHeight="1" x14ac:dyDescent="0.2">
      <c r="B352" s="1"/>
      <c r="C352" s="1"/>
      <c r="D352" s="1"/>
      <c r="E352" s="1"/>
      <c r="F352" s="1"/>
      <c r="G352" s="1"/>
      <c r="H352" s="1"/>
      <c r="I352" s="1"/>
      <c r="J352" s="1"/>
      <c r="K352" s="1"/>
      <c r="L352" s="1"/>
      <c r="M352" s="1"/>
      <c r="N352" s="1"/>
      <c r="O352" s="1"/>
      <c r="P352" s="1"/>
      <c r="Q352" s="1"/>
      <c r="R352" s="1"/>
    </row>
    <row r="353" spans="2:18" ht="12.75" customHeight="1" x14ac:dyDescent="0.2">
      <c r="B353" s="1"/>
      <c r="C353" s="1"/>
      <c r="D353" s="1"/>
      <c r="E353" s="1"/>
      <c r="F353" s="1"/>
      <c r="G353" s="1"/>
      <c r="H353" s="1"/>
      <c r="I353" s="1"/>
      <c r="J353" s="1"/>
      <c r="K353" s="1"/>
      <c r="L353" s="1"/>
      <c r="M353" s="1"/>
      <c r="N353" s="1"/>
      <c r="O353" s="1"/>
      <c r="P353" s="1"/>
      <c r="Q353" s="1"/>
      <c r="R353" s="1"/>
    </row>
    <row r="354" spans="2:18" ht="12.75" customHeight="1" x14ac:dyDescent="0.2">
      <c r="B354" s="1"/>
      <c r="C354" s="1"/>
      <c r="D354" s="1"/>
      <c r="E354" s="1"/>
      <c r="F354" s="1"/>
      <c r="G354" s="1"/>
      <c r="H354" s="1"/>
      <c r="I354" s="1"/>
      <c r="J354" s="1"/>
      <c r="K354" s="1"/>
      <c r="L354" s="1"/>
      <c r="M354" s="1"/>
      <c r="N354" s="1"/>
      <c r="O354" s="1"/>
      <c r="P354" s="1"/>
      <c r="Q354" s="1"/>
      <c r="R354" s="1"/>
    </row>
    <row r="355" spans="2:18" ht="12.75" customHeight="1" x14ac:dyDescent="0.2">
      <c r="B355" s="1"/>
      <c r="C355" s="1"/>
      <c r="D355" s="1"/>
      <c r="E355" s="1"/>
      <c r="F355" s="1"/>
      <c r="G355" s="1"/>
      <c r="H355" s="1"/>
      <c r="I355" s="1"/>
      <c r="J355" s="1"/>
      <c r="K355" s="1"/>
      <c r="L355" s="1"/>
      <c r="M355" s="1"/>
      <c r="N355" s="1"/>
      <c r="O355" s="1"/>
      <c r="P355" s="1"/>
      <c r="Q355" s="1"/>
      <c r="R355" s="1"/>
    </row>
    <row r="356" spans="2:18" ht="12.75" customHeight="1" x14ac:dyDescent="0.2">
      <c r="B356" s="1"/>
      <c r="C356" s="1"/>
      <c r="D356" s="1"/>
      <c r="E356" s="1"/>
      <c r="F356" s="1"/>
      <c r="G356" s="1"/>
      <c r="H356" s="1"/>
      <c r="I356" s="1"/>
      <c r="J356" s="1"/>
      <c r="K356" s="1"/>
      <c r="L356" s="1"/>
      <c r="M356" s="1"/>
      <c r="N356" s="1"/>
      <c r="O356" s="1"/>
      <c r="P356" s="1"/>
      <c r="Q356" s="1"/>
      <c r="R356" s="1"/>
    </row>
    <row r="357" spans="2:18" ht="12.75" customHeight="1" x14ac:dyDescent="0.2">
      <c r="B357" s="1"/>
      <c r="C357" s="1"/>
      <c r="D357" s="1"/>
      <c r="E357" s="1"/>
      <c r="F357" s="1"/>
      <c r="G357" s="1"/>
      <c r="H357" s="1"/>
      <c r="I357" s="1"/>
      <c r="J357" s="1"/>
      <c r="K357" s="1"/>
      <c r="L357" s="1"/>
      <c r="M357" s="1"/>
      <c r="N357" s="1"/>
      <c r="O357" s="1"/>
      <c r="P357" s="1"/>
      <c r="Q357" s="1"/>
      <c r="R357" s="1"/>
    </row>
    <row r="358" spans="2:18" ht="12.75" customHeight="1" x14ac:dyDescent="0.2">
      <c r="B358" s="1"/>
      <c r="C358" s="1"/>
      <c r="D358" s="1"/>
      <c r="E358" s="1"/>
      <c r="F358" s="1"/>
      <c r="G358" s="1"/>
      <c r="H358" s="1"/>
      <c r="I358" s="1"/>
      <c r="J358" s="1"/>
      <c r="K358" s="1"/>
      <c r="L358" s="1"/>
      <c r="M358" s="1"/>
      <c r="N358" s="1"/>
      <c r="O358" s="1"/>
      <c r="P358" s="1"/>
      <c r="Q358" s="1"/>
      <c r="R358" s="1"/>
    </row>
    <row r="359" spans="2:18" ht="12.75" customHeight="1" x14ac:dyDescent="0.2">
      <c r="B359" s="1"/>
      <c r="C359" s="1"/>
      <c r="D359" s="1"/>
      <c r="E359" s="1"/>
      <c r="F359" s="1"/>
      <c r="G359" s="1"/>
      <c r="H359" s="1"/>
      <c r="I359" s="1"/>
      <c r="J359" s="1"/>
      <c r="K359" s="1"/>
      <c r="L359" s="1"/>
      <c r="M359" s="1"/>
      <c r="N359" s="1"/>
      <c r="O359" s="1"/>
      <c r="P359" s="1"/>
      <c r="Q359" s="1"/>
      <c r="R359" s="1"/>
    </row>
    <row r="360" spans="2:18" ht="12.75" customHeight="1" x14ac:dyDescent="0.2">
      <c r="B360" s="1"/>
      <c r="C360" s="1"/>
      <c r="D360" s="1"/>
      <c r="E360" s="1"/>
      <c r="F360" s="1"/>
      <c r="G360" s="1"/>
      <c r="H360" s="1"/>
      <c r="I360" s="1"/>
      <c r="J360" s="1"/>
      <c r="K360" s="1"/>
      <c r="L360" s="1"/>
      <c r="M360" s="1"/>
      <c r="N360" s="1"/>
      <c r="O360" s="1"/>
      <c r="P360" s="1"/>
      <c r="Q360" s="1"/>
      <c r="R360" s="1"/>
    </row>
    <row r="361" spans="2:18" ht="12.75" customHeight="1" x14ac:dyDescent="0.2">
      <c r="B361" s="1"/>
      <c r="C361" s="1"/>
      <c r="D361" s="1"/>
      <c r="E361" s="1"/>
      <c r="F361" s="1"/>
      <c r="G361" s="1"/>
      <c r="H361" s="1"/>
      <c r="I361" s="1"/>
      <c r="J361" s="1"/>
      <c r="K361" s="1"/>
      <c r="L361" s="1"/>
      <c r="M361" s="1"/>
      <c r="N361" s="1"/>
      <c r="O361" s="1"/>
      <c r="P361" s="1"/>
      <c r="Q361" s="1"/>
      <c r="R361" s="1"/>
    </row>
    <row r="362" spans="2:18" ht="12.75" customHeight="1" x14ac:dyDescent="0.2">
      <c r="B362" s="1"/>
      <c r="C362" s="1"/>
      <c r="D362" s="1"/>
      <c r="E362" s="1"/>
      <c r="F362" s="1"/>
      <c r="G362" s="1"/>
      <c r="H362" s="1"/>
      <c r="I362" s="1"/>
      <c r="J362" s="1"/>
      <c r="K362" s="1"/>
      <c r="L362" s="1"/>
      <c r="M362" s="1"/>
      <c r="N362" s="1"/>
      <c r="O362" s="1"/>
      <c r="P362" s="1"/>
      <c r="Q362" s="1"/>
      <c r="R362" s="1"/>
    </row>
    <row r="363" spans="2:18" ht="12.75" customHeight="1" x14ac:dyDescent="0.2">
      <c r="B363" s="1"/>
      <c r="C363" s="1"/>
      <c r="D363" s="1"/>
      <c r="E363" s="1"/>
      <c r="F363" s="1"/>
      <c r="G363" s="1"/>
      <c r="H363" s="1"/>
      <c r="I363" s="1"/>
      <c r="J363" s="1"/>
      <c r="K363" s="1"/>
      <c r="L363" s="1"/>
      <c r="M363" s="1"/>
      <c r="N363" s="1"/>
      <c r="O363" s="1"/>
      <c r="P363" s="1"/>
      <c r="Q363" s="1"/>
      <c r="R363" s="1"/>
    </row>
    <row r="364" spans="2:18" ht="12.75" customHeight="1" x14ac:dyDescent="0.2">
      <c r="B364" s="1"/>
      <c r="C364" s="1"/>
      <c r="D364" s="1"/>
      <c r="E364" s="1"/>
      <c r="F364" s="1"/>
      <c r="G364" s="1"/>
      <c r="H364" s="1"/>
      <c r="I364" s="1"/>
      <c r="J364" s="1"/>
      <c r="K364" s="1"/>
      <c r="L364" s="1"/>
      <c r="M364" s="1"/>
      <c r="N364" s="1"/>
      <c r="O364" s="1"/>
      <c r="P364" s="1"/>
      <c r="Q364" s="1"/>
      <c r="R364" s="1"/>
    </row>
    <row r="365" spans="2:18" ht="12.75" customHeight="1" x14ac:dyDescent="0.2">
      <c r="B365" s="1"/>
      <c r="C365" s="1"/>
      <c r="D365" s="1"/>
      <c r="E365" s="1"/>
      <c r="F365" s="1"/>
      <c r="G365" s="1"/>
      <c r="H365" s="1"/>
      <c r="I365" s="1"/>
      <c r="J365" s="1"/>
      <c r="K365" s="1"/>
      <c r="L365" s="1"/>
      <c r="M365" s="1"/>
      <c r="N365" s="1"/>
      <c r="O365" s="1"/>
      <c r="P365" s="1"/>
      <c r="Q365" s="1"/>
      <c r="R365" s="1"/>
    </row>
    <row r="366" spans="2:18" ht="12.75" customHeight="1" x14ac:dyDescent="0.2">
      <c r="B366" s="1"/>
      <c r="C366" s="1"/>
      <c r="D366" s="1"/>
      <c r="E366" s="1"/>
      <c r="F366" s="1"/>
      <c r="G366" s="1"/>
      <c r="H366" s="1"/>
      <c r="I366" s="1"/>
      <c r="J366" s="1"/>
      <c r="K366" s="1"/>
      <c r="L366" s="1"/>
      <c r="M366" s="1"/>
      <c r="N366" s="1"/>
      <c r="O366" s="1"/>
      <c r="P366" s="1"/>
      <c r="Q366" s="1"/>
      <c r="R366" s="1"/>
    </row>
    <row r="367" spans="2:18" ht="12.75" customHeight="1" x14ac:dyDescent="0.2">
      <c r="B367" s="1"/>
      <c r="C367" s="1"/>
      <c r="D367" s="1"/>
      <c r="E367" s="1"/>
      <c r="F367" s="1"/>
      <c r="G367" s="1"/>
      <c r="H367" s="1"/>
      <c r="I367" s="1"/>
      <c r="J367" s="1"/>
      <c r="K367" s="1"/>
      <c r="L367" s="1"/>
      <c r="M367" s="1"/>
      <c r="N367" s="1"/>
      <c r="O367" s="1"/>
      <c r="P367" s="1"/>
      <c r="Q367" s="1"/>
      <c r="R367" s="1"/>
    </row>
    <row r="368" spans="2:18" ht="12.75" customHeight="1" x14ac:dyDescent="0.2"/>
    <row r="369" spans="18:18" ht="12.75" customHeight="1" x14ac:dyDescent="0.2">
      <c r="R369" s="1"/>
    </row>
  </sheetData>
  <sheetProtection algorithmName="SHA-512" hashValue="2L7VoGU2xc855aDrWtD+Tj+vAaNDghvMWMWVIOXXKemjV+KPF/+KsqAxSCDdHwJxEC2EnzOtNAp1haL5yb6ceA==" saltValue="/mNjE3e/JoETdaDeyvdyqQ==" spinCount="100000" sheet="1"/>
  <mergeCells count="1341">
    <mergeCell ref="Q312:Q314"/>
    <mergeCell ref="R312:R314"/>
    <mergeCell ref="K312:K314"/>
    <mergeCell ref="L312:L314"/>
    <mergeCell ref="M312:M314"/>
    <mergeCell ref="N312:N314"/>
    <mergeCell ref="O312:O314"/>
    <mergeCell ref="P312:P314"/>
    <mergeCell ref="N309:N311"/>
    <mergeCell ref="O309:O311"/>
    <mergeCell ref="P309:P311"/>
    <mergeCell ref="Q309:Q311"/>
    <mergeCell ref="R309:R311"/>
    <mergeCell ref="A312:A314"/>
    <mergeCell ref="B312:B314"/>
    <mergeCell ref="G312:G314"/>
    <mergeCell ref="H312:I314"/>
    <mergeCell ref="J312:J314"/>
    <mergeCell ref="Q306:Q308"/>
    <mergeCell ref="R306:R308"/>
    <mergeCell ref="A309:A310"/>
    <mergeCell ref="B309:B311"/>
    <mergeCell ref="G309:G311"/>
    <mergeCell ref="H309:I311"/>
    <mergeCell ref="J309:J311"/>
    <mergeCell ref="K309:K311"/>
    <mergeCell ref="L309:L311"/>
    <mergeCell ref="M309:M311"/>
    <mergeCell ref="K306:K308"/>
    <mergeCell ref="L306:L308"/>
    <mergeCell ref="M306:M308"/>
    <mergeCell ref="N306:N308"/>
    <mergeCell ref="O306:O308"/>
    <mergeCell ref="P306:P308"/>
    <mergeCell ref="N303:N305"/>
    <mergeCell ref="O303:O305"/>
    <mergeCell ref="P303:P305"/>
    <mergeCell ref="Q303:Q305"/>
    <mergeCell ref="R303:R305"/>
    <mergeCell ref="A306:A307"/>
    <mergeCell ref="B306:B308"/>
    <mergeCell ref="G306:G308"/>
    <mergeCell ref="H306:I308"/>
    <mergeCell ref="J306:J308"/>
    <mergeCell ref="Q300:Q302"/>
    <mergeCell ref="R300:R302"/>
    <mergeCell ref="A303:A304"/>
    <mergeCell ref="B303:B305"/>
    <mergeCell ref="G303:G305"/>
    <mergeCell ref="H303:I305"/>
    <mergeCell ref="J303:J305"/>
    <mergeCell ref="K303:K305"/>
    <mergeCell ref="L303:L305"/>
    <mergeCell ref="M303:M305"/>
    <mergeCell ref="K300:K302"/>
    <mergeCell ref="L300:L302"/>
    <mergeCell ref="M300:M302"/>
    <mergeCell ref="N300:N302"/>
    <mergeCell ref="O300:O302"/>
    <mergeCell ref="P300:P302"/>
    <mergeCell ref="N297:N299"/>
    <mergeCell ref="O297:O299"/>
    <mergeCell ref="P297:P299"/>
    <mergeCell ref="Q297:Q299"/>
    <mergeCell ref="R297:R299"/>
    <mergeCell ref="A300:A301"/>
    <mergeCell ref="B300:B302"/>
    <mergeCell ref="G300:G302"/>
    <mergeCell ref="H300:I302"/>
    <mergeCell ref="J300:J302"/>
    <mergeCell ref="Q294:Q296"/>
    <mergeCell ref="R294:R296"/>
    <mergeCell ref="A297:A298"/>
    <mergeCell ref="B297:B299"/>
    <mergeCell ref="G297:G299"/>
    <mergeCell ref="H297:I299"/>
    <mergeCell ref="J297:J299"/>
    <mergeCell ref="K297:K299"/>
    <mergeCell ref="L297:L299"/>
    <mergeCell ref="M297:M299"/>
    <mergeCell ref="K294:K296"/>
    <mergeCell ref="L294:L296"/>
    <mergeCell ref="M294:M296"/>
    <mergeCell ref="N294:N296"/>
    <mergeCell ref="O294:O296"/>
    <mergeCell ref="P294:P296"/>
    <mergeCell ref="N291:N293"/>
    <mergeCell ref="O291:O293"/>
    <mergeCell ref="P291:P293"/>
    <mergeCell ref="Q291:Q293"/>
    <mergeCell ref="R291:R293"/>
    <mergeCell ref="A294:A295"/>
    <mergeCell ref="B294:B296"/>
    <mergeCell ref="G294:G296"/>
    <mergeCell ref="H294:I296"/>
    <mergeCell ref="J294:J296"/>
    <mergeCell ref="Q288:Q290"/>
    <mergeCell ref="R288:R290"/>
    <mergeCell ref="A291:A292"/>
    <mergeCell ref="B291:B293"/>
    <mergeCell ref="G291:G293"/>
    <mergeCell ref="H291:I293"/>
    <mergeCell ref="J291:J293"/>
    <mergeCell ref="K291:K293"/>
    <mergeCell ref="L291:L293"/>
    <mergeCell ref="M291:M293"/>
    <mergeCell ref="K288:K290"/>
    <mergeCell ref="L288:L290"/>
    <mergeCell ref="M288:M290"/>
    <mergeCell ref="N288:N290"/>
    <mergeCell ref="O288:O290"/>
    <mergeCell ref="P288:P290"/>
    <mergeCell ref="N285:N287"/>
    <mergeCell ref="O285:O287"/>
    <mergeCell ref="P285:P287"/>
    <mergeCell ref="Q285:Q287"/>
    <mergeCell ref="R285:R287"/>
    <mergeCell ref="A288:A289"/>
    <mergeCell ref="B288:B290"/>
    <mergeCell ref="G288:G290"/>
    <mergeCell ref="H288:I290"/>
    <mergeCell ref="J288:J290"/>
    <mergeCell ref="Q282:Q284"/>
    <mergeCell ref="R282:R284"/>
    <mergeCell ref="A285:A286"/>
    <mergeCell ref="B285:B287"/>
    <mergeCell ref="G285:G287"/>
    <mergeCell ref="H285:I287"/>
    <mergeCell ref="J285:J287"/>
    <mergeCell ref="K285:K287"/>
    <mergeCell ref="L285:L287"/>
    <mergeCell ref="M285:M287"/>
    <mergeCell ref="K282:K284"/>
    <mergeCell ref="L282:L284"/>
    <mergeCell ref="M282:M284"/>
    <mergeCell ref="N282:N284"/>
    <mergeCell ref="O282:O284"/>
    <mergeCell ref="P282:P284"/>
    <mergeCell ref="N279:N281"/>
    <mergeCell ref="O279:O281"/>
    <mergeCell ref="P279:P281"/>
    <mergeCell ref="Q279:Q281"/>
    <mergeCell ref="R279:R281"/>
    <mergeCell ref="A282:A283"/>
    <mergeCell ref="B282:B284"/>
    <mergeCell ref="G282:G284"/>
    <mergeCell ref="H282:I284"/>
    <mergeCell ref="J282:J284"/>
    <mergeCell ref="Q276:Q278"/>
    <mergeCell ref="R276:R278"/>
    <mergeCell ref="A279:A280"/>
    <mergeCell ref="B279:B281"/>
    <mergeCell ref="G279:G281"/>
    <mergeCell ref="H279:I281"/>
    <mergeCell ref="J279:J281"/>
    <mergeCell ref="K279:K281"/>
    <mergeCell ref="L279:L281"/>
    <mergeCell ref="M279:M281"/>
    <mergeCell ref="K276:K278"/>
    <mergeCell ref="L276:L278"/>
    <mergeCell ref="M276:M278"/>
    <mergeCell ref="N276:N278"/>
    <mergeCell ref="O276:O278"/>
    <mergeCell ref="P276:P278"/>
    <mergeCell ref="N273:N275"/>
    <mergeCell ref="O273:O275"/>
    <mergeCell ref="P273:P275"/>
    <mergeCell ref="Q273:Q275"/>
    <mergeCell ref="R273:R275"/>
    <mergeCell ref="A276:A277"/>
    <mergeCell ref="B276:B278"/>
    <mergeCell ref="G276:G278"/>
    <mergeCell ref="H276:I278"/>
    <mergeCell ref="J276:J278"/>
    <mergeCell ref="Q270:Q272"/>
    <mergeCell ref="R270:R272"/>
    <mergeCell ref="A273:A274"/>
    <mergeCell ref="B273:B275"/>
    <mergeCell ref="G273:G275"/>
    <mergeCell ref="H273:I275"/>
    <mergeCell ref="J273:J275"/>
    <mergeCell ref="K273:K275"/>
    <mergeCell ref="L273:L275"/>
    <mergeCell ref="M273:M275"/>
    <mergeCell ref="K270:K272"/>
    <mergeCell ref="L270:L272"/>
    <mergeCell ref="M270:M272"/>
    <mergeCell ref="N270:N272"/>
    <mergeCell ref="O270:O272"/>
    <mergeCell ref="P270:P272"/>
    <mergeCell ref="N267:N269"/>
    <mergeCell ref="O267:O269"/>
    <mergeCell ref="P267:P269"/>
    <mergeCell ref="Q267:Q269"/>
    <mergeCell ref="R267:R269"/>
    <mergeCell ref="A270:A271"/>
    <mergeCell ref="B270:B272"/>
    <mergeCell ref="G270:G272"/>
    <mergeCell ref="H270:I272"/>
    <mergeCell ref="J270:J272"/>
    <mergeCell ref="Q264:Q266"/>
    <mergeCell ref="R264:R266"/>
    <mergeCell ref="A267:A268"/>
    <mergeCell ref="B267:B269"/>
    <mergeCell ref="G267:G269"/>
    <mergeCell ref="H267:I269"/>
    <mergeCell ref="J267:J269"/>
    <mergeCell ref="K267:K269"/>
    <mergeCell ref="L267:L269"/>
    <mergeCell ref="M267:M269"/>
    <mergeCell ref="K264:K266"/>
    <mergeCell ref="L264:L266"/>
    <mergeCell ref="M264:M266"/>
    <mergeCell ref="N264:N266"/>
    <mergeCell ref="O264:O266"/>
    <mergeCell ref="P264:P266"/>
    <mergeCell ref="N261:N263"/>
    <mergeCell ref="O261:O263"/>
    <mergeCell ref="P261:P263"/>
    <mergeCell ref="Q261:Q263"/>
    <mergeCell ref="R261:R263"/>
    <mergeCell ref="A264:A265"/>
    <mergeCell ref="B264:B266"/>
    <mergeCell ref="G264:G266"/>
    <mergeCell ref="H264:I266"/>
    <mergeCell ref="J264:J266"/>
    <mergeCell ref="Q258:Q260"/>
    <mergeCell ref="R258:R260"/>
    <mergeCell ref="A261:A262"/>
    <mergeCell ref="B261:B263"/>
    <mergeCell ref="G261:G263"/>
    <mergeCell ref="H261:I263"/>
    <mergeCell ref="J261:J263"/>
    <mergeCell ref="K261:K263"/>
    <mergeCell ref="L261:L263"/>
    <mergeCell ref="M261:M263"/>
    <mergeCell ref="K258:K260"/>
    <mergeCell ref="L258:L260"/>
    <mergeCell ref="M258:M260"/>
    <mergeCell ref="N258:N260"/>
    <mergeCell ref="O258:O260"/>
    <mergeCell ref="P258:P260"/>
    <mergeCell ref="N255:N257"/>
    <mergeCell ref="O255:O257"/>
    <mergeCell ref="P255:P257"/>
    <mergeCell ref="Q255:Q257"/>
    <mergeCell ref="R255:R257"/>
    <mergeCell ref="A258:A259"/>
    <mergeCell ref="B258:B260"/>
    <mergeCell ref="G258:G260"/>
    <mergeCell ref="H258:I260"/>
    <mergeCell ref="J258:J260"/>
    <mergeCell ref="Q252:Q254"/>
    <mergeCell ref="R252:R254"/>
    <mergeCell ref="A255:A256"/>
    <mergeCell ref="B255:B257"/>
    <mergeCell ref="G255:G257"/>
    <mergeCell ref="H255:I257"/>
    <mergeCell ref="J255:J257"/>
    <mergeCell ref="K255:K257"/>
    <mergeCell ref="L255:L257"/>
    <mergeCell ref="M255:M257"/>
    <mergeCell ref="K252:K254"/>
    <mergeCell ref="L252:L254"/>
    <mergeCell ref="M252:M254"/>
    <mergeCell ref="N252:N254"/>
    <mergeCell ref="O252:O254"/>
    <mergeCell ref="P252:P254"/>
    <mergeCell ref="N249:N251"/>
    <mergeCell ref="O249:O251"/>
    <mergeCell ref="P249:P251"/>
    <mergeCell ref="Q249:Q251"/>
    <mergeCell ref="R249:R251"/>
    <mergeCell ref="A252:A253"/>
    <mergeCell ref="B252:B254"/>
    <mergeCell ref="G252:G254"/>
    <mergeCell ref="H252:I254"/>
    <mergeCell ref="J252:J254"/>
    <mergeCell ref="Q246:Q248"/>
    <mergeCell ref="R246:R248"/>
    <mergeCell ref="A249:A250"/>
    <mergeCell ref="B249:B251"/>
    <mergeCell ref="G249:G251"/>
    <mergeCell ref="H249:I251"/>
    <mergeCell ref="J249:J251"/>
    <mergeCell ref="K249:K251"/>
    <mergeCell ref="L249:L251"/>
    <mergeCell ref="M249:M251"/>
    <mergeCell ref="K246:K248"/>
    <mergeCell ref="L246:L248"/>
    <mergeCell ref="M246:M248"/>
    <mergeCell ref="N246:N248"/>
    <mergeCell ref="O246:O248"/>
    <mergeCell ref="P246:P248"/>
    <mergeCell ref="N243:N245"/>
    <mergeCell ref="O243:O245"/>
    <mergeCell ref="P243:P245"/>
    <mergeCell ref="Q243:Q245"/>
    <mergeCell ref="R243:R245"/>
    <mergeCell ref="A246:A247"/>
    <mergeCell ref="B246:B248"/>
    <mergeCell ref="G246:G248"/>
    <mergeCell ref="H246:I248"/>
    <mergeCell ref="J246:J248"/>
    <mergeCell ref="Q240:Q242"/>
    <mergeCell ref="R240:R242"/>
    <mergeCell ref="A243:A244"/>
    <mergeCell ref="B243:B245"/>
    <mergeCell ref="G243:G245"/>
    <mergeCell ref="H243:I245"/>
    <mergeCell ref="J243:J245"/>
    <mergeCell ref="K243:K245"/>
    <mergeCell ref="L243:L245"/>
    <mergeCell ref="M243:M245"/>
    <mergeCell ref="K240:K242"/>
    <mergeCell ref="L240:L242"/>
    <mergeCell ref="M240:M242"/>
    <mergeCell ref="N240:N242"/>
    <mergeCell ref="O240:O242"/>
    <mergeCell ref="P240:P242"/>
    <mergeCell ref="N237:N239"/>
    <mergeCell ref="O237:O239"/>
    <mergeCell ref="P237:P239"/>
    <mergeCell ref="Q237:Q239"/>
    <mergeCell ref="R237:R239"/>
    <mergeCell ref="A240:A241"/>
    <mergeCell ref="B240:B242"/>
    <mergeCell ref="G240:G242"/>
    <mergeCell ref="H240:I242"/>
    <mergeCell ref="J240:J242"/>
    <mergeCell ref="Q234:Q236"/>
    <mergeCell ref="R234:R236"/>
    <mergeCell ref="A237:A238"/>
    <mergeCell ref="B237:B239"/>
    <mergeCell ref="G237:G239"/>
    <mergeCell ref="H237:I239"/>
    <mergeCell ref="J237:J239"/>
    <mergeCell ref="K237:K239"/>
    <mergeCell ref="L237:L239"/>
    <mergeCell ref="M237:M239"/>
    <mergeCell ref="K234:K236"/>
    <mergeCell ref="L234:L236"/>
    <mergeCell ref="M234:M236"/>
    <mergeCell ref="N234:N236"/>
    <mergeCell ref="O234:O236"/>
    <mergeCell ref="P234:P236"/>
    <mergeCell ref="N231:N233"/>
    <mergeCell ref="O231:O233"/>
    <mergeCell ref="P231:P233"/>
    <mergeCell ref="Q231:Q233"/>
    <mergeCell ref="R231:R233"/>
    <mergeCell ref="A234:A235"/>
    <mergeCell ref="B234:B236"/>
    <mergeCell ref="G234:G236"/>
    <mergeCell ref="H234:I236"/>
    <mergeCell ref="J234:J236"/>
    <mergeCell ref="Q228:Q230"/>
    <mergeCell ref="R228:R230"/>
    <mergeCell ref="A231:A232"/>
    <mergeCell ref="B231:B233"/>
    <mergeCell ref="G231:G233"/>
    <mergeCell ref="H231:I233"/>
    <mergeCell ref="J231:J233"/>
    <mergeCell ref="K231:K233"/>
    <mergeCell ref="L231:L233"/>
    <mergeCell ref="M231:M233"/>
    <mergeCell ref="K228:K230"/>
    <mergeCell ref="L228:L230"/>
    <mergeCell ref="M228:M230"/>
    <mergeCell ref="N228:N230"/>
    <mergeCell ref="O228:O230"/>
    <mergeCell ref="P228:P230"/>
    <mergeCell ref="N225:N227"/>
    <mergeCell ref="O225:O227"/>
    <mergeCell ref="P225:P227"/>
    <mergeCell ref="Q225:Q227"/>
    <mergeCell ref="R225:R227"/>
    <mergeCell ref="A228:A229"/>
    <mergeCell ref="B228:B230"/>
    <mergeCell ref="G228:G230"/>
    <mergeCell ref="H228:I230"/>
    <mergeCell ref="J228:J230"/>
    <mergeCell ref="Q222:Q224"/>
    <mergeCell ref="R222:R224"/>
    <mergeCell ref="A225:A226"/>
    <mergeCell ref="B225:B227"/>
    <mergeCell ref="G225:G227"/>
    <mergeCell ref="H225:I227"/>
    <mergeCell ref="J225:J227"/>
    <mergeCell ref="K225:K227"/>
    <mergeCell ref="L225:L227"/>
    <mergeCell ref="M225:M227"/>
    <mergeCell ref="K222:K224"/>
    <mergeCell ref="L222:L224"/>
    <mergeCell ref="M222:M224"/>
    <mergeCell ref="N222:N224"/>
    <mergeCell ref="O222:O224"/>
    <mergeCell ref="P222:P224"/>
    <mergeCell ref="N219:N221"/>
    <mergeCell ref="O219:O221"/>
    <mergeCell ref="P219:P221"/>
    <mergeCell ref="Q219:Q221"/>
    <mergeCell ref="R219:R221"/>
    <mergeCell ref="A222:A223"/>
    <mergeCell ref="B222:B224"/>
    <mergeCell ref="G222:G224"/>
    <mergeCell ref="H222:I224"/>
    <mergeCell ref="J222:J224"/>
    <mergeCell ref="Q216:Q218"/>
    <mergeCell ref="R216:R218"/>
    <mergeCell ref="A219:A220"/>
    <mergeCell ref="B219:B221"/>
    <mergeCell ref="G219:G221"/>
    <mergeCell ref="H219:I221"/>
    <mergeCell ref="J219:J221"/>
    <mergeCell ref="K219:K221"/>
    <mergeCell ref="L219:L221"/>
    <mergeCell ref="M219:M221"/>
    <mergeCell ref="K216:K218"/>
    <mergeCell ref="L216:L218"/>
    <mergeCell ref="M216:M218"/>
    <mergeCell ref="N216:N218"/>
    <mergeCell ref="O216:O218"/>
    <mergeCell ref="P216:P218"/>
    <mergeCell ref="N213:N215"/>
    <mergeCell ref="O213:O215"/>
    <mergeCell ref="P213:P215"/>
    <mergeCell ref="Q213:Q215"/>
    <mergeCell ref="R213:R215"/>
    <mergeCell ref="A216:A217"/>
    <mergeCell ref="B216:B218"/>
    <mergeCell ref="G216:G218"/>
    <mergeCell ref="H216:I218"/>
    <mergeCell ref="J216:J218"/>
    <mergeCell ref="Q210:Q212"/>
    <mergeCell ref="R210:R212"/>
    <mergeCell ref="A213:A214"/>
    <mergeCell ref="B213:B215"/>
    <mergeCell ref="G213:G215"/>
    <mergeCell ref="H213:I215"/>
    <mergeCell ref="J213:J215"/>
    <mergeCell ref="K213:K215"/>
    <mergeCell ref="L213:L215"/>
    <mergeCell ref="M213:M215"/>
    <mergeCell ref="K210:K212"/>
    <mergeCell ref="L210:L212"/>
    <mergeCell ref="M210:M212"/>
    <mergeCell ref="N210:N212"/>
    <mergeCell ref="O210:O212"/>
    <mergeCell ref="P210:P212"/>
    <mergeCell ref="N207:N209"/>
    <mergeCell ref="O207:O209"/>
    <mergeCell ref="P207:P209"/>
    <mergeCell ref="Q207:Q209"/>
    <mergeCell ref="R207:R209"/>
    <mergeCell ref="A210:A211"/>
    <mergeCell ref="B210:B212"/>
    <mergeCell ref="G210:G212"/>
    <mergeCell ref="H210:I212"/>
    <mergeCell ref="J210:J212"/>
    <mergeCell ref="Q204:Q206"/>
    <mergeCell ref="R204:R206"/>
    <mergeCell ref="A207:A208"/>
    <mergeCell ref="B207:B209"/>
    <mergeCell ref="G207:G209"/>
    <mergeCell ref="H207:I209"/>
    <mergeCell ref="J207:J209"/>
    <mergeCell ref="K207:K209"/>
    <mergeCell ref="L207:L209"/>
    <mergeCell ref="M207:M209"/>
    <mergeCell ref="K204:K206"/>
    <mergeCell ref="L204:L206"/>
    <mergeCell ref="M204:M206"/>
    <mergeCell ref="N204:N206"/>
    <mergeCell ref="O204:O206"/>
    <mergeCell ref="P204:P206"/>
    <mergeCell ref="N201:N203"/>
    <mergeCell ref="O201:O203"/>
    <mergeCell ref="P201:P203"/>
    <mergeCell ref="Q201:Q203"/>
    <mergeCell ref="R201:R203"/>
    <mergeCell ref="A204:A205"/>
    <mergeCell ref="B204:B206"/>
    <mergeCell ref="G204:G206"/>
    <mergeCell ref="H204:I206"/>
    <mergeCell ref="J204:J206"/>
    <mergeCell ref="Q198:Q200"/>
    <mergeCell ref="R198:R200"/>
    <mergeCell ref="A201:A202"/>
    <mergeCell ref="B201:B203"/>
    <mergeCell ref="G201:G203"/>
    <mergeCell ref="H201:I203"/>
    <mergeCell ref="J201:J203"/>
    <mergeCell ref="K201:K203"/>
    <mergeCell ref="L201:L203"/>
    <mergeCell ref="M201:M203"/>
    <mergeCell ref="K198:K200"/>
    <mergeCell ref="L198:L200"/>
    <mergeCell ref="M198:M200"/>
    <mergeCell ref="N198:N200"/>
    <mergeCell ref="O198:O200"/>
    <mergeCell ref="P198:P200"/>
    <mergeCell ref="N195:N197"/>
    <mergeCell ref="O195:O197"/>
    <mergeCell ref="P195:P197"/>
    <mergeCell ref="Q195:Q197"/>
    <mergeCell ref="R195:R197"/>
    <mergeCell ref="A198:A199"/>
    <mergeCell ref="B198:B200"/>
    <mergeCell ref="G198:G200"/>
    <mergeCell ref="H198:I200"/>
    <mergeCell ref="J198:J200"/>
    <mergeCell ref="Q192:Q194"/>
    <mergeCell ref="R192:R194"/>
    <mergeCell ref="A195:A196"/>
    <mergeCell ref="B195:B197"/>
    <mergeCell ref="G195:G197"/>
    <mergeCell ref="H195:I197"/>
    <mergeCell ref="J195:J197"/>
    <mergeCell ref="K195:K197"/>
    <mergeCell ref="L195:L197"/>
    <mergeCell ref="M195:M197"/>
    <mergeCell ref="K192:K194"/>
    <mergeCell ref="L192:L194"/>
    <mergeCell ref="M192:M194"/>
    <mergeCell ref="N192:N194"/>
    <mergeCell ref="O192:O194"/>
    <mergeCell ref="P192:P194"/>
    <mergeCell ref="N189:N191"/>
    <mergeCell ref="O189:O191"/>
    <mergeCell ref="P189:P191"/>
    <mergeCell ref="Q189:Q191"/>
    <mergeCell ref="R189:R191"/>
    <mergeCell ref="A192:A193"/>
    <mergeCell ref="B192:B194"/>
    <mergeCell ref="G192:G194"/>
    <mergeCell ref="H192:I194"/>
    <mergeCell ref="J192:J194"/>
    <mergeCell ref="Q186:Q188"/>
    <mergeCell ref="R186:R188"/>
    <mergeCell ref="A189:A190"/>
    <mergeCell ref="B189:B191"/>
    <mergeCell ref="G189:G191"/>
    <mergeCell ref="H189:I191"/>
    <mergeCell ref="J189:J191"/>
    <mergeCell ref="K189:K191"/>
    <mergeCell ref="L189:L191"/>
    <mergeCell ref="M189:M191"/>
    <mergeCell ref="K186:K188"/>
    <mergeCell ref="L186:L188"/>
    <mergeCell ref="M186:M188"/>
    <mergeCell ref="N186:N188"/>
    <mergeCell ref="O186:O188"/>
    <mergeCell ref="P186:P188"/>
    <mergeCell ref="N183:N185"/>
    <mergeCell ref="O183:O185"/>
    <mergeCell ref="P183:P185"/>
    <mergeCell ref="Q183:Q185"/>
    <mergeCell ref="R183:R185"/>
    <mergeCell ref="A186:A187"/>
    <mergeCell ref="B186:B188"/>
    <mergeCell ref="G186:G188"/>
    <mergeCell ref="H186:I188"/>
    <mergeCell ref="J186:J188"/>
    <mergeCell ref="Q180:Q182"/>
    <mergeCell ref="R180:R182"/>
    <mergeCell ref="A183:A184"/>
    <mergeCell ref="B183:B185"/>
    <mergeCell ref="G183:G185"/>
    <mergeCell ref="H183:I185"/>
    <mergeCell ref="J183:J185"/>
    <mergeCell ref="K183:K185"/>
    <mergeCell ref="L183:L185"/>
    <mergeCell ref="M183:M185"/>
    <mergeCell ref="K180:K182"/>
    <mergeCell ref="L180:L182"/>
    <mergeCell ref="M180:M182"/>
    <mergeCell ref="N180:N182"/>
    <mergeCell ref="O180:O182"/>
    <mergeCell ref="P180:P182"/>
    <mergeCell ref="N177:N179"/>
    <mergeCell ref="O177:O179"/>
    <mergeCell ref="P177:P179"/>
    <mergeCell ref="Q177:Q179"/>
    <mergeCell ref="R177:R179"/>
    <mergeCell ref="A180:A181"/>
    <mergeCell ref="B180:B182"/>
    <mergeCell ref="G180:G182"/>
    <mergeCell ref="H180:I182"/>
    <mergeCell ref="J180:J182"/>
    <mergeCell ref="Q174:Q176"/>
    <mergeCell ref="R174:R176"/>
    <mergeCell ref="A177:A178"/>
    <mergeCell ref="B177:B179"/>
    <mergeCell ref="G177:G179"/>
    <mergeCell ref="H177:I179"/>
    <mergeCell ref="J177:J179"/>
    <mergeCell ref="K177:K179"/>
    <mergeCell ref="L177:L179"/>
    <mergeCell ref="M177:M179"/>
    <mergeCell ref="K174:K176"/>
    <mergeCell ref="L174:L176"/>
    <mergeCell ref="M174:M176"/>
    <mergeCell ref="N174:N176"/>
    <mergeCell ref="O174:O176"/>
    <mergeCell ref="P174:P176"/>
    <mergeCell ref="N171:N173"/>
    <mergeCell ref="O171:O173"/>
    <mergeCell ref="P171:P173"/>
    <mergeCell ref="Q171:Q173"/>
    <mergeCell ref="R171:R173"/>
    <mergeCell ref="A174:A175"/>
    <mergeCell ref="B174:B176"/>
    <mergeCell ref="G174:G176"/>
    <mergeCell ref="H174:I176"/>
    <mergeCell ref="J174:J176"/>
    <mergeCell ref="Q168:Q170"/>
    <mergeCell ref="R168:R170"/>
    <mergeCell ref="A171:A172"/>
    <mergeCell ref="B171:B173"/>
    <mergeCell ref="G171:G173"/>
    <mergeCell ref="H171:I173"/>
    <mergeCell ref="J171:J173"/>
    <mergeCell ref="K171:K173"/>
    <mergeCell ref="L171:L173"/>
    <mergeCell ref="M171:M173"/>
    <mergeCell ref="K168:K170"/>
    <mergeCell ref="L168:L170"/>
    <mergeCell ref="M168:M170"/>
    <mergeCell ref="N168:N170"/>
    <mergeCell ref="O168:O170"/>
    <mergeCell ref="P168:P170"/>
    <mergeCell ref="N165:N167"/>
    <mergeCell ref="O165:O167"/>
    <mergeCell ref="P165:P167"/>
    <mergeCell ref="Q165:Q167"/>
    <mergeCell ref="R165:R167"/>
    <mergeCell ref="A168:A169"/>
    <mergeCell ref="B168:B170"/>
    <mergeCell ref="G168:G170"/>
    <mergeCell ref="H168:I170"/>
    <mergeCell ref="J168:J170"/>
    <mergeCell ref="Q162:Q164"/>
    <mergeCell ref="R162:R164"/>
    <mergeCell ref="A165:A166"/>
    <mergeCell ref="B165:B167"/>
    <mergeCell ref="G165:G167"/>
    <mergeCell ref="H165:I167"/>
    <mergeCell ref="J165:J167"/>
    <mergeCell ref="K165:K167"/>
    <mergeCell ref="L165:L167"/>
    <mergeCell ref="M165:M167"/>
    <mergeCell ref="K162:K164"/>
    <mergeCell ref="L162:L164"/>
    <mergeCell ref="M162:M164"/>
    <mergeCell ref="N162:N164"/>
    <mergeCell ref="O162:O164"/>
    <mergeCell ref="P162:P164"/>
    <mergeCell ref="N159:N161"/>
    <mergeCell ref="O159:O161"/>
    <mergeCell ref="P159:P161"/>
    <mergeCell ref="Q159:Q161"/>
    <mergeCell ref="R159:R161"/>
    <mergeCell ref="A162:A163"/>
    <mergeCell ref="B162:B164"/>
    <mergeCell ref="G162:G164"/>
    <mergeCell ref="H162:I164"/>
    <mergeCell ref="J162:J164"/>
    <mergeCell ref="P156:P158"/>
    <mergeCell ref="Q156:Q158"/>
    <mergeCell ref="R156:R158"/>
    <mergeCell ref="B159:B161"/>
    <mergeCell ref="G159:G161"/>
    <mergeCell ref="H159:I161"/>
    <mergeCell ref="J159:J161"/>
    <mergeCell ref="K159:K161"/>
    <mergeCell ref="L159:L161"/>
    <mergeCell ref="M159:M161"/>
    <mergeCell ref="R153:R155"/>
    <mergeCell ref="B156:B158"/>
    <mergeCell ref="G156:G158"/>
    <mergeCell ref="H156:I158"/>
    <mergeCell ref="J156:J158"/>
    <mergeCell ref="K156:K158"/>
    <mergeCell ref="L156:L158"/>
    <mergeCell ref="M156:M158"/>
    <mergeCell ref="N156:N158"/>
    <mergeCell ref="O156:O158"/>
    <mergeCell ref="L153:L155"/>
    <mergeCell ref="M153:M155"/>
    <mergeCell ref="N153:N155"/>
    <mergeCell ref="O153:O155"/>
    <mergeCell ref="P153:P155"/>
    <mergeCell ref="Q153:Q155"/>
    <mergeCell ref="O150:O152"/>
    <mergeCell ref="P150:P152"/>
    <mergeCell ref="Q150:Q152"/>
    <mergeCell ref="R150:R152"/>
    <mergeCell ref="A153:A154"/>
    <mergeCell ref="B153:B155"/>
    <mergeCell ref="G153:G155"/>
    <mergeCell ref="H153:I155"/>
    <mergeCell ref="J153:J155"/>
    <mergeCell ref="K153:K155"/>
    <mergeCell ref="R147:R149"/>
    <mergeCell ref="A150:A151"/>
    <mergeCell ref="B150:B152"/>
    <mergeCell ref="G150:G152"/>
    <mergeCell ref="H150:I152"/>
    <mergeCell ref="J150:J152"/>
    <mergeCell ref="K150:K152"/>
    <mergeCell ref="L150:L152"/>
    <mergeCell ref="M150:M152"/>
    <mergeCell ref="N150:N152"/>
    <mergeCell ref="L147:L149"/>
    <mergeCell ref="M147:M149"/>
    <mergeCell ref="N147:N149"/>
    <mergeCell ref="O147:O149"/>
    <mergeCell ref="P147:P149"/>
    <mergeCell ref="Q147:Q149"/>
    <mergeCell ref="O144:O146"/>
    <mergeCell ref="P144:P146"/>
    <mergeCell ref="Q144:Q146"/>
    <mergeCell ref="R144:R146"/>
    <mergeCell ref="A147:A148"/>
    <mergeCell ref="B147:B149"/>
    <mergeCell ref="G147:G149"/>
    <mergeCell ref="H147:I149"/>
    <mergeCell ref="J147:J149"/>
    <mergeCell ref="K147:K149"/>
    <mergeCell ref="R141:R143"/>
    <mergeCell ref="A144:A145"/>
    <mergeCell ref="B144:B146"/>
    <mergeCell ref="G144:G146"/>
    <mergeCell ref="H144:I146"/>
    <mergeCell ref="J144:J146"/>
    <mergeCell ref="K144:K146"/>
    <mergeCell ref="L144:L146"/>
    <mergeCell ref="M144:M146"/>
    <mergeCell ref="N144:N146"/>
    <mergeCell ref="L141:L143"/>
    <mergeCell ref="M141:M143"/>
    <mergeCell ref="N141:N143"/>
    <mergeCell ref="O141:O143"/>
    <mergeCell ref="P141:P143"/>
    <mergeCell ref="Q141:Q143"/>
    <mergeCell ref="O138:O140"/>
    <mergeCell ref="P138:P140"/>
    <mergeCell ref="Q138:Q140"/>
    <mergeCell ref="R138:R140"/>
    <mergeCell ref="A141:A142"/>
    <mergeCell ref="B141:B143"/>
    <mergeCell ref="G141:G143"/>
    <mergeCell ref="H141:I143"/>
    <mergeCell ref="J141:J143"/>
    <mergeCell ref="K141:K143"/>
    <mergeCell ref="R135:R137"/>
    <mergeCell ref="A138:A139"/>
    <mergeCell ref="B138:B140"/>
    <mergeCell ref="G138:G140"/>
    <mergeCell ref="H138:I140"/>
    <mergeCell ref="J138:J140"/>
    <mergeCell ref="K138:K140"/>
    <mergeCell ref="L138:L140"/>
    <mergeCell ref="M138:M140"/>
    <mergeCell ref="N138:N140"/>
    <mergeCell ref="L135:L137"/>
    <mergeCell ref="M135:M137"/>
    <mergeCell ref="N135:N137"/>
    <mergeCell ref="O135:O137"/>
    <mergeCell ref="P135:P137"/>
    <mergeCell ref="Q135:Q137"/>
    <mergeCell ref="O132:O134"/>
    <mergeCell ref="P132:P134"/>
    <mergeCell ref="Q132:Q134"/>
    <mergeCell ref="R132:R134"/>
    <mergeCell ref="A135:A136"/>
    <mergeCell ref="B135:B137"/>
    <mergeCell ref="G135:G137"/>
    <mergeCell ref="H135:I137"/>
    <mergeCell ref="J135:J137"/>
    <mergeCell ref="K135:K137"/>
    <mergeCell ref="R129:R131"/>
    <mergeCell ref="A132:A133"/>
    <mergeCell ref="B132:B134"/>
    <mergeCell ref="G132:G134"/>
    <mergeCell ref="H132:I134"/>
    <mergeCell ref="J132:J134"/>
    <mergeCell ref="K132:K134"/>
    <mergeCell ref="L132:L134"/>
    <mergeCell ref="M132:M134"/>
    <mergeCell ref="N132:N134"/>
    <mergeCell ref="L129:L131"/>
    <mergeCell ref="M129:M131"/>
    <mergeCell ref="N129:N131"/>
    <mergeCell ref="O129:O131"/>
    <mergeCell ref="P129:P131"/>
    <mergeCell ref="Q129:Q131"/>
    <mergeCell ref="O126:O128"/>
    <mergeCell ref="P126:P128"/>
    <mergeCell ref="Q126:Q128"/>
    <mergeCell ref="R126:R128"/>
    <mergeCell ref="A129:A130"/>
    <mergeCell ref="B129:B131"/>
    <mergeCell ref="G129:G131"/>
    <mergeCell ref="H129:I131"/>
    <mergeCell ref="J129:J131"/>
    <mergeCell ref="K129:K131"/>
    <mergeCell ref="R123:R125"/>
    <mergeCell ref="A126:A127"/>
    <mergeCell ref="B126:B128"/>
    <mergeCell ref="G126:G128"/>
    <mergeCell ref="H126:I128"/>
    <mergeCell ref="J126:J128"/>
    <mergeCell ref="K126:K128"/>
    <mergeCell ref="L126:L128"/>
    <mergeCell ref="M126:M128"/>
    <mergeCell ref="N126:N128"/>
    <mergeCell ref="L123:L125"/>
    <mergeCell ref="M123:M125"/>
    <mergeCell ref="N123:N125"/>
    <mergeCell ref="O123:O125"/>
    <mergeCell ref="P123:P125"/>
    <mergeCell ref="Q123:Q125"/>
    <mergeCell ref="O120:O122"/>
    <mergeCell ref="P120:P122"/>
    <mergeCell ref="Q120:Q122"/>
    <mergeCell ref="R120:R122"/>
    <mergeCell ref="A123:A124"/>
    <mergeCell ref="B123:B125"/>
    <mergeCell ref="G123:G125"/>
    <mergeCell ref="H123:I125"/>
    <mergeCell ref="J123:J125"/>
    <mergeCell ref="K123:K125"/>
    <mergeCell ref="R117:R119"/>
    <mergeCell ref="A120:A121"/>
    <mergeCell ref="B120:B122"/>
    <mergeCell ref="G120:G122"/>
    <mergeCell ref="H120:I122"/>
    <mergeCell ref="J120:J122"/>
    <mergeCell ref="K120:K122"/>
    <mergeCell ref="L120:L122"/>
    <mergeCell ref="M120:M122"/>
    <mergeCell ref="N120:N122"/>
    <mergeCell ref="L117:L119"/>
    <mergeCell ref="M117:M119"/>
    <mergeCell ref="N117:N119"/>
    <mergeCell ref="O117:O119"/>
    <mergeCell ref="P117:P119"/>
    <mergeCell ref="Q117:Q119"/>
    <mergeCell ref="O114:O116"/>
    <mergeCell ref="P114:P116"/>
    <mergeCell ref="Q114:Q116"/>
    <mergeCell ref="R114:R116"/>
    <mergeCell ref="A117:A118"/>
    <mergeCell ref="B117:B119"/>
    <mergeCell ref="G117:G119"/>
    <mergeCell ref="H117:I119"/>
    <mergeCell ref="J117:J119"/>
    <mergeCell ref="K117:K119"/>
    <mergeCell ref="R111:R113"/>
    <mergeCell ref="A114:A115"/>
    <mergeCell ref="B114:B116"/>
    <mergeCell ref="G114:G116"/>
    <mergeCell ref="H114:I116"/>
    <mergeCell ref="J114:J116"/>
    <mergeCell ref="K114:K116"/>
    <mergeCell ref="L114:L116"/>
    <mergeCell ref="M114:M116"/>
    <mergeCell ref="N114:N116"/>
    <mergeCell ref="L111:L113"/>
    <mergeCell ref="M111:M113"/>
    <mergeCell ref="N111:N113"/>
    <mergeCell ref="O111:O113"/>
    <mergeCell ref="P111:P113"/>
    <mergeCell ref="Q111:Q113"/>
    <mergeCell ref="O108:O110"/>
    <mergeCell ref="P108:P110"/>
    <mergeCell ref="Q108:Q110"/>
    <mergeCell ref="R108:R110"/>
    <mergeCell ref="A111:A112"/>
    <mergeCell ref="B111:B113"/>
    <mergeCell ref="G111:G113"/>
    <mergeCell ref="H111:I113"/>
    <mergeCell ref="J111:J113"/>
    <mergeCell ref="K111:K113"/>
    <mergeCell ref="R105:R107"/>
    <mergeCell ref="A108:A109"/>
    <mergeCell ref="B108:B110"/>
    <mergeCell ref="G108:G110"/>
    <mergeCell ref="H108:I110"/>
    <mergeCell ref="J108:J110"/>
    <mergeCell ref="K108:K110"/>
    <mergeCell ref="L108:L110"/>
    <mergeCell ref="M108:M110"/>
    <mergeCell ref="N108:N110"/>
    <mergeCell ref="L105:L107"/>
    <mergeCell ref="M105:M107"/>
    <mergeCell ref="N105:N107"/>
    <mergeCell ref="O105:O107"/>
    <mergeCell ref="P105:P107"/>
    <mergeCell ref="Q105:Q107"/>
    <mergeCell ref="O102:O104"/>
    <mergeCell ref="P102:P104"/>
    <mergeCell ref="Q102:Q104"/>
    <mergeCell ref="R102:R104"/>
    <mergeCell ref="A105:A106"/>
    <mergeCell ref="B105:B107"/>
    <mergeCell ref="G105:G107"/>
    <mergeCell ref="H105:I107"/>
    <mergeCell ref="J105:J107"/>
    <mergeCell ref="K105:K107"/>
    <mergeCell ref="R99:R101"/>
    <mergeCell ref="A102:A103"/>
    <mergeCell ref="B102:B104"/>
    <mergeCell ref="G102:G104"/>
    <mergeCell ref="H102:I104"/>
    <mergeCell ref="J102:J104"/>
    <mergeCell ref="K102:K104"/>
    <mergeCell ref="L102:L104"/>
    <mergeCell ref="M102:M104"/>
    <mergeCell ref="N102:N104"/>
    <mergeCell ref="L99:L101"/>
    <mergeCell ref="M99:M101"/>
    <mergeCell ref="N99:N101"/>
    <mergeCell ref="O99:O101"/>
    <mergeCell ref="P99:P101"/>
    <mergeCell ref="Q99:Q101"/>
    <mergeCell ref="O96:O98"/>
    <mergeCell ref="P96:P98"/>
    <mergeCell ref="Q96:Q98"/>
    <mergeCell ref="R96:R98"/>
    <mergeCell ref="A99:A100"/>
    <mergeCell ref="B99:B101"/>
    <mergeCell ref="G99:G101"/>
    <mergeCell ref="H99:I101"/>
    <mergeCell ref="J99:J101"/>
    <mergeCell ref="K99:K101"/>
    <mergeCell ref="R93:R95"/>
    <mergeCell ref="A96:A97"/>
    <mergeCell ref="B96:B98"/>
    <mergeCell ref="G96:G98"/>
    <mergeCell ref="H96:I98"/>
    <mergeCell ref="J96:J98"/>
    <mergeCell ref="K96:K98"/>
    <mergeCell ref="L96:L98"/>
    <mergeCell ref="M96:M98"/>
    <mergeCell ref="N96:N98"/>
    <mergeCell ref="L93:L95"/>
    <mergeCell ref="M93:M95"/>
    <mergeCell ref="N93:N95"/>
    <mergeCell ref="O93:O95"/>
    <mergeCell ref="P93:P95"/>
    <mergeCell ref="Q93:Q95"/>
    <mergeCell ref="O90:O92"/>
    <mergeCell ref="P90:P92"/>
    <mergeCell ref="Q90:Q92"/>
    <mergeCell ref="R90:R92"/>
    <mergeCell ref="A93:A94"/>
    <mergeCell ref="B93:B95"/>
    <mergeCell ref="G93:G95"/>
    <mergeCell ref="H93:I95"/>
    <mergeCell ref="J93:J95"/>
    <mergeCell ref="K93:K95"/>
    <mergeCell ref="R87:R89"/>
    <mergeCell ref="A90:A91"/>
    <mergeCell ref="B90:B92"/>
    <mergeCell ref="G90:G92"/>
    <mergeCell ref="H90:I92"/>
    <mergeCell ref="J90:J92"/>
    <mergeCell ref="K90:K92"/>
    <mergeCell ref="L90:L92"/>
    <mergeCell ref="M90:M92"/>
    <mergeCell ref="N90:N92"/>
    <mergeCell ref="L87:L89"/>
    <mergeCell ref="M87:M89"/>
    <mergeCell ref="N87:N89"/>
    <mergeCell ref="O87:O89"/>
    <mergeCell ref="P87:P89"/>
    <mergeCell ref="Q87:Q89"/>
    <mergeCell ref="O84:O86"/>
    <mergeCell ref="P84:P86"/>
    <mergeCell ref="Q84:Q86"/>
    <mergeCell ref="R84:R86"/>
    <mergeCell ref="A87:A88"/>
    <mergeCell ref="B87:B89"/>
    <mergeCell ref="G87:G89"/>
    <mergeCell ref="H87:I89"/>
    <mergeCell ref="J87:J89"/>
    <mergeCell ref="K87:K89"/>
    <mergeCell ref="R81:R83"/>
    <mergeCell ref="A84:A85"/>
    <mergeCell ref="B84:B86"/>
    <mergeCell ref="G84:G86"/>
    <mergeCell ref="H84:I86"/>
    <mergeCell ref="J84:J86"/>
    <mergeCell ref="K84:K86"/>
    <mergeCell ref="L84:L86"/>
    <mergeCell ref="M84:M86"/>
    <mergeCell ref="N84:N86"/>
    <mergeCell ref="L81:L83"/>
    <mergeCell ref="M81:M83"/>
    <mergeCell ref="N81:N83"/>
    <mergeCell ref="O81:O83"/>
    <mergeCell ref="P81:P83"/>
    <mergeCell ref="Q81:Q83"/>
    <mergeCell ref="O78:O80"/>
    <mergeCell ref="P78:P80"/>
    <mergeCell ref="Q78:Q80"/>
    <mergeCell ref="R78:R80"/>
    <mergeCell ref="A81:A82"/>
    <mergeCell ref="B81:B83"/>
    <mergeCell ref="G81:G83"/>
    <mergeCell ref="H81:I83"/>
    <mergeCell ref="J81:J83"/>
    <mergeCell ref="K81:K83"/>
    <mergeCell ref="R75:R77"/>
    <mergeCell ref="A78:A79"/>
    <mergeCell ref="B78:B80"/>
    <mergeCell ref="G78:G80"/>
    <mergeCell ref="H78:I80"/>
    <mergeCell ref="J78:J80"/>
    <mergeCell ref="K78:K80"/>
    <mergeCell ref="L78:L80"/>
    <mergeCell ref="M78:M80"/>
    <mergeCell ref="N78:N80"/>
    <mergeCell ref="L75:L77"/>
    <mergeCell ref="M75:M77"/>
    <mergeCell ref="N75:N77"/>
    <mergeCell ref="O75:O77"/>
    <mergeCell ref="P75:P77"/>
    <mergeCell ref="Q75:Q77"/>
    <mergeCell ref="O72:O74"/>
    <mergeCell ref="P72:P74"/>
    <mergeCell ref="Q72:Q74"/>
    <mergeCell ref="R72:R74"/>
    <mergeCell ref="A75:A76"/>
    <mergeCell ref="B75:B77"/>
    <mergeCell ref="G75:G77"/>
    <mergeCell ref="H75:I77"/>
    <mergeCell ref="J75:J77"/>
    <mergeCell ref="K75:K77"/>
    <mergeCell ref="R69:R71"/>
    <mergeCell ref="A72:A73"/>
    <mergeCell ref="B72:B74"/>
    <mergeCell ref="G72:G74"/>
    <mergeCell ref="H72:I74"/>
    <mergeCell ref="J72:J74"/>
    <mergeCell ref="K72:K74"/>
    <mergeCell ref="L72:L74"/>
    <mergeCell ref="M72:M74"/>
    <mergeCell ref="N72:N74"/>
    <mergeCell ref="L69:L71"/>
    <mergeCell ref="M69:M71"/>
    <mergeCell ref="N69:N71"/>
    <mergeCell ref="O69:O71"/>
    <mergeCell ref="P69:P71"/>
    <mergeCell ref="Q69:Q71"/>
    <mergeCell ref="O66:O68"/>
    <mergeCell ref="P66:P68"/>
    <mergeCell ref="Q66:Q68"/>
    <mergeCell ref="R66:R68"/>
    <mergeCell ref="A69:A70"/>
    <mergeCell ref="B69:B71"/>
    <mergeCell ref="G69:G71"/>
    <mergeCell ref="H69:I71"/>
    <mergeCell ref="J69:J71"/>
    <mergeCell ref="K69:K71"/>
    <mergeCell ref="R63:R65"/>
    <mergeCell ref="A66:A67"/>
    <mergeCell ref="B66:B68"/>
    <mergeCell ref="G66:G68"/>
    <mergeCell ref="H66:I68"/>
    <mergeCell ref="J66:J68"/>
    <mergeCell ref="K66:K68"/>
    <mergeCell ref="L66:L68"/>
    <mergeCell ref="M66:M68"/>
    <mergeCell ref="N66:N68"/>
    <mergeCell ref="L63:L65"/>
    <mergeCell ref="M63:M65"/>
    <mergeCell ref="N63:N65"/>
    <mergeCell ref="O63:O65"/>
    <mergeCell ref="P63:P65"/>
    <mergeCell ref="Q63:Q65"/>
    <mergeCell ref="O60:O62"/>
    <mergeCell ref="P60:P62"/>
    <mergeCell ref="Q60:Q62"/>
    <mergeCell ref="R60:R62"/>
    <mergeCell ref="A63:A64"/>
    <mergeCell ref="B63:B65"/>
    <mergeCell ref="G63:G65"/>
    <mergeCell ref="H63:I65"/>
    <mergeCell ref="J63:J65"/>
    <mergeCell ref="K63:K65"/>
    <mergeCell ref="R57:R59"/>
    <mergeCell ref="A60:A61"/>
    <mergeCell ref="B60:B62"/>
    <mergeCell ref="G60:G62"/>
    <mergeCell ref="H60:I62"/>
    <mergeCell ref="J60:J62"/>
    <mergeCell ref="K60:K62"/>
    <mergeCell ref="L60:L62"/>
    <mergeCell ref="M60:M62"/>
    <mergeCell ref="N60:N62"/>
    <mergeCell ref="L57:L59"/>
    <mergeCell ref="M57:M59"/>
    <mergeCell ref="N57:N59"/>
    <mergeCell ref="O57:O59"/>
    <mergeCell ref="P57:P59"/>
    <mergeCell ref="Q57:Q59"/>
    <mergeCell ref="O54:O56"/>
    <mergeCell ref="P54:P56"/>
    <mergeCell ref="Q54:Q56"/>
    <mergeCell ref="R54:R56"/>
    <mergeCell ref="A57:A58"/>
    <mergeCell ref="B57:B59"/>
    <mergeCell ref="G57:G59"/>
    <mergeCell ref="H57:I59"/>
    <mergeCell ref="J57:J59"/>
    <mergeCell ref="K57:K59"/>
    <mergeCell ref="R51:R53"/>
    <mergeCell ref="A54:A55"/>
    <mergeCell ref="B54:B56"/>
    <mergeCell ref="G54:G56"/>
    <mergeCell ref="H54:I56"/>
    <mergeCell ref="J54:J56"/>
    <mergeCell ref="K54:K56"/>
    <mergeCell ref="L54:L56"/>
    <mergeCell ref="M54:M56"/>
    <mergeCell ref="N54:N56"/>
    <mergeCell ref="L51:L53"/>
    <mergeCell ref="M51:M53"/>
    <mergeCell ref="N51:N53"/>
    <mergeCell ref="O51:O53"/>
    <mergeCell ref="P51:P53"/>
    <mergeCell ref="Q51:Q53"/>
    <mergeCell ref="O48:O50"/>
    <mergeCell ref="P48:P50"/>
    <mergeCell ref="Q48:Q50"/>
    <mergeCell ref="R48:R50"/>
    <mergeCell ref="A51:A52"/>
    <mergeCell ref="B51:B53"/>
    <mergeCell ref="G51:G53"/>
    <mergeCell ref="H51:I53"/>
    <mergeCell ref="J51:J53"/>
    <mergeCell ref="K51:K53"/>
    <mergeCell ref="R45:R47"/>
    <mergeCell ref="A48:A49"/>
    <mergeCell ref="B48:B50"/>
    <mergeCell ref="G48:G50"/>
    <mergeCell ref="H48:I50"/>
    <mergeCell ref="J48:J50"/>
    <mergeCell ref="K48:K50"/>
    <mergeCell ref="L48:L50"/>
    <mergeCell ref="M48:M50"/>
    <mergeCell ref="N48:N50"/>
    <mergeCell ref="L45:L47"/>
    <mergeCell ref="M45:M47"/>
    <mergeCell ref="N45:N47"/>
    <mergeCell ref="O45:O47"/>
    <mergeCell ref="P45:P47"/>
    <mergeCell ref="Q45:Q47"/>
    <mergeCell ref="O42:O44"/>
    <mergeCell ref="P42:P44"/>
    <mergeCell ref="Q42:Q44"/>
    <mergeCell ref="R42:R44"/>
    <mergeCell ref="A45:A46"/>
    <mergeCell ref="B45:B47"/>
    <mergeCell ref="G45:G47"/>
    <mergeCell ref="H45:I47"/>
    <mergeCell ref="J45:J47"/>
    <mergeCell ref="K45:K47"/>
    <mergeCell ref="R39:R41"/>
    <mergeCell ref="A42:A43"/>
    <mergeCell ref="B42:B44"/>
    <mergeCell ref="G42:G44"/>
    <mergeCell ref="H42:I44"/>
    <mergeCell ref="J42:J44"/>
    <mergeCell ref="K42:K44"/>
    <mergeCell ref="L42:L44"/>
    <mergeCell ref="M42:M44"/>
    <mergeCell ref="N42:N44"/>
    <mergeCell ref="L39:L41"/>
    <mergeCell ref="M39:M41"/>
    <mergeCell ref="N39:N41"/>
    <mergeCell ref="O39:O41"/>
    <mergeCell ref="P39:P41"/>
    <mergeCell ref="Q39:Q41"/>
    <mergeCell ref="O36:O38"/>
    <mergeCell ref="P36:P38"/>
    <mergeCell ref="Q36:Q38"/>
    <mergeCell ref="R36:R38"/>
    <mergeCell ref="A39:A40"/>
    <mergeCell ref="B39:B41"/>
    <mergeCell ref="G39:G41"/>
    <mergeCell ref="H39:I41"/>
    <mergeCell ref="J39:J41"/>
    <mergeCell ref="K39:K41"/>
    <mergeCell ref="R33:R35"/>
    <mergeCell ref="A36:A37"/>
    <mergeCell ref="B36:B38"/>
    <mergeCell ref="G36:G38"/>
    <mergeCell ref="H36:I38"/>
    <mergeCell ref="J36:J38"/>
    <mergeCell ref="K36:K38"/>
    <mergeCell ref="L36:L38"/>
    <mergeCell ref="M36:M38"/>
    <mergeCell ref="N36:N38"/>
    <mergeCell ref="L33:L35"/>
    <mergeCell ref="M33:M35"/>
    <mergeCell ref="N33:N35"/>
    <mergeCell ref="O33:O35"/>
    <mergeCell ref="P33:P35"/>
    <mergeCell ref="Q33:Q35"/>
    <mergeCell ref="O30:O32"/>
    <mergeCell ref="P30:P32"/>
    <mergeCell ref="Q30:Q32"/>
    <mergeCell ref="R30:R32"/>
    <mergeCell ref="A33:A34"/>
    <mergeCell ref="B33:B35"/>
    <mergeCell ref="G33:G35"/>
    <mergeCell ref="H33:I35"/>
    <mergeCell ref="J33:J35"/>
    <mergeCell ref="K33:K35"/>
    <mergeCell ref="R27:R29"/>
    <mergeCell ref="A30:A31"/>
    <mergeCell ref="B30:B32"/>
    <mergeCell ref="G30:G32"/>
    <mergeCell ref="H30:I32"/>
    <mergeCell ref="J30:J32"/>
    <mergeCell ref="K30:K32"/>
    <mergeCell ref="L30:L32"/>
    <mergeCell ref="M30:M32"/>
    <mergeCell ref="N30:N32"/>
    <mergeCell ref="L27:L29"/>
    <mergeCell ref="M27:M29"/>
    <mergeCell ref="N27:N29"/>
    <mergeCell ref="O27:O29"/>
    <mergeCell ref="P27:P29"/>
    <mergeCell ref="Q27:Q29"/>
    <mergeCell ref="O24:O26"/>
    <mergeCell ref="P24:P26"/>
    <mergeCell ref="Q24:Q26"/>
    <mergeCell ref="R24:R26"/>
    <mergeCell ref="A27:A28"/>
    <mergeCell ref="B27:B29"/>
    <mergeCell ref="G27:G29"/>
    <mergeCell ref="H27:I29"/>
    <mergeCell ref="J27:J29"/>
    <mergeCell ref="K27:K29"/>
    <mergeCell ref="R21:R23"/>
    <mergeCell ref="A24:A25"/>
    <mergeCell ref="B24:B26"/>
    <mergeCell ref="G24:G26"/>
    <mergeCell ref="H24:I26"/>
    <mergeCell ref="J24:J26"/>
    <mergeCell ref="K24:K26"/>
    <mergeCell ref="L24:L26"/>
    <mergeCell ref="M24:M26"/>
    <mergeCell ref="N24:N26"/>
    <mergeCell ref="L21:L23"/>
    <mergeCell ref="M21:M23"/>
    <mergeCell ref="N21:N23"/>
    <mergeCell ref="O21:O23"/>
    <mergeCell ref="P21:P23"/>
    <mergeCell ref="Q21:Q23"/>
    <mergeCell ref="O18:O20"/>
    <mergeCell ref="P18:P20"/>
    <mergeCell ref="Q18:Q20"/>
    <mergeCell ref="R18:R20"/>
    <mergeCell ref="A21:A22"/>
    <mergeCell ref="B21:B23"/>
    <mergeCell ref="G21:G23"/>
    <mergeCell ref="H21:I23"/>
    <mergeCell ref="J21:J23"/>
    <mergeCell ref="K21:K23"/>
    <mergeCell ref="R15:R17"/>
    <mergeCell ref="A18:A19"/>
    <mergeCell ref="B18:B20"/>
    <mergeCell ref="G18:G20"/>
    <mergeCell ref="H18:I20"/>
    <mergeCell ref="J18:J20"/>
    <mergeCell ref="K18:K20"/>
    <mergeCell ref="L18:L20"/>
    <mergeCell ref="M18:M20"/>
    <mergeCell ref="N18:N20"/>
    <mergeCell ref="L15:L17"/>
    <mergeCell ref="M15:M17"/>
    <mergeCell ref="N15:N17"/>
    <mergeCell ref="O15:O17"/>
    <mergeCell ref="P15:P17"/>
    <mergeCell ref="Q15:Q17"/>
    <mergeCell ref="O12:O14"/>
    <mergeCell ref="P12:P14"/>
    <mergeCell ref="Q12:Q14"/>
    <mergeCell ref="R12:R14"/>
    <mergeCell ref="A15:A17"/>
    <mergeCell ref="B15:B17"/>
    <mergeCell ref="G15:G17"/>
    <mergeCell ref="H15:I17"/>
    <mergeCell ref="J15:J17"/>
    <mergeCell ref="K15:K17"/>
    <mergeCell ref="R9:R11"/>
    <mergeCell ref="A12:A13"/>
    <mergeCell ref="B12:B14"/>
    <mergeCell ref="G12:G14"/>
    <mergeCell ref="H12:I14"/>
    <mergeCell ref="J12:J14"/>
    <mergeCell ref="K12:K14"/>
    <mergeCell ref="L12:L14"/>
    <mergeCell ref="M12:M14"/>
    <mergeCell ref="N12:N14"/>
    <mergeCell ref="L9:L11"/>
    <mergeCell ref="M9:M11"/>
    <mergeCell ref="N9:N11"/>
    <mergeCell ref="O9:O11"/>
    <mergeCell ref="P9:P11"/>
    <mergeCell ref="Q9:Q11"/>
    <mergeCell ref="A9:A10"/>
    <mergeCell ref="B9:B11"/>
    <mergeCell ref="G9:G11"/>
    <mergeCell ref="H9:I11"/>
    <mergeCell ref="J9:J11"/>
    <mergeCell ref="K9:K11"/>
    <mergeCell ref="B6:R6"/>
    <mergeCell ref="B7:B8"/>
    <mergeCell ref="C7:G7"/>
    <mergeCell ref="H7:I8"/>
    <mergeCell ref="J7:K7"/>
    <mergeCell ref="L7:L8"/>
    <mergeCell ref="M7:N7"/>
    <mergeCell ref="O7:P7"/>
    <mergeCell ref="Q7:Q8"/>
    <mergeCell ref="R7:R8"/>
    <mergeCell ref="I1:J1"/>
    <mergeCell ref="B3:C3"/>
    <mergeCell ref="E3:H3"/>
    <mergeCell ref="L3:M3"/>
    <mergeCell ref="B4:C4"/>
    <mergeCell ref="E4:H4"/>
    <mergeCell ref="L4:M4"/>
  </mergeCells>
  <conditionalFormatting sqref="J9 J12 J15 J18 J21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cfRule type="cellIs" dxfId="1" priority="3" stopIfTrue="1" operator="greaterThan">
      <formula>75</formula>
    </cfRule>
  </conditionalFormatting>
  <conditionalFormatting sqref="J315:J316">
    <cfRule type="cellIs" dxfId="0" priority="2" stopIfTrue="1" operator="greaterThan">
      <formula>50</formula>
    </cfRule>
  </conditionalFormatting>
  <pageMargins left="0.19685039370078741" right="0.19685039370078741" top="0.78740157480314965" bottom="0.78740157480314965" header="0.51181102362204722" footer="0.51181102362204722"/>
  <pageSetup paperSize="9" orientation="landscape" r:id="rId1"/>
  <headerFooter alignWithMargins="0">
    <oddFooter>&amp;LTravel Claim Form&amp;CDaily Expenses&amp;RPage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B4B44"/>
    <pageSetUpPr fitToPage="1"/>
  </sheetPr>
  <dimension ref="A1:B59"/>
  <sheetViews>
    <sheetView showGridLines="0" zoomScaleNormal="100" workbookViewId="0">
      <selection activeCell="C1" sqref="C1"/>
    </sheetView>
  </sheetViews>
  <sheetFormatPr defaultRowHeight="12.75" x14ac:dyDescent="0.2"/>
  <cols>
    <col min="1" max="1" width="9.140625" style="55"/>
    <col min="2" max="2" width="111.42578125" style="55" customWidth="1"/>
    <col min="3" max="16384" width="9.140625" style="55"/>
  </cols>
  <sheetData>
    <row r="1" spans="1:2" ht="15.75" x14ac:dyDescent="0.25">
      <c r="A1" s="41" t="s">
        <v>68</v>
      </c>
      <c r="B1" s="42"/>
    </row>
    <row r="2" spans="1:2" ht="15.75" x14ac:dyDescent="0.25">
      <c r="A2" s="59"/>
      <c r="B2" s="42"/>
    </row>
    <row r="3" spans="1:2" ht="15.75" x14ac:dyDescent="0.25">
      <c r="A3" s="41" t="s">
        <v>69</v>
      </c>
      <c r="B3" s="41" t="s">
        <v>70</v>
      </c>
    </row>
    <row r="4" spans="1:2" ht="30" x14ac:dyDescent="0.2">
      <c r="A4" s="60" t="s">
        <v>71</v>
      </c>
      <c r="B4" s="54" t="s">
        <v>72</v>
      </c>
    </row>
    <row r="5" spans="1:2" ht="30.75" x14ac:dyDescent="0.25">
      <c r="A5" s="41"/>
      <c r="B5" s="54" t="s">
        <v>73</v>
      </c>
    </row>
    <row r="6" spans="1:2" ht="15.75" x14ac:dyDescent="0.25">
      <c r="A6" s="41"/>
    </row>
    <row r="7" spans="1:2" ht="15.75" x14ac:dyDescent="0.25">
      <c r="A7" s="41" t="s">
        <v>69</v>
      </c>
      <c r="B7" s="41" t="s">
        <v>74</v>
      </c>
    </row>
    <row r="8" spans="1:2" ht="77.25" customHeight="1" x14ac:dyDescent="0.2">
      <c r="A8" s="60" t="s">
        <v>71</v>
      </c>
      <c r="B8" s="54" t="s">
        <v>75</v>
      </c>
    </row>
    <row r="9" spans="1:2" ht="15.75" x14ac:dyDescent="0.2">
      <c r="A9" s="60"/>
    </row>
    <row r="10" spans="1:2" ht="15.75" x14ac:dyDescent="0.25">
      <c r="A10" s="41" t="s">
        <v>69</v>
      </c>
      <c r="B10" s="61" t="s">
        <v>76</v>
      </c>
    </row>
    <row r="11" spans="1:2" ht="51" customHeight="1" x14ac:dyDescent="0.2">
      <c r="A11" s="61" t="s">
        <v>71</v>
      </c>
      <c r="B11" s="62" t="s">
        <v>77</v>
      </c>
    </row>
    <row r="12" spans="1:2" ht="15" x14ac:dyDescent="0.2">
      <c r="A12" s="62"/>
      <c r="B12" s="62"/>
    </row>
    <row r="13" spans="1:2" ht="30" customHeight="1" x14ac:dyDescent="0.2">
      <c r="A13" s="60" t="s">
        <v>69</v>
      </c>
      <c r="B13" s="61" t="s">
        <v>78</v>
      </c>
    </row>
    <row r="14" spans="1:2" ht="75" customHeight="1" x14ac:dyDescent="0.2">
      <c r="A14" s="61" t="s">
        <v>71</v>
      </c>
      <c r="B14" s="62" t="s">
        <v>79</v>
      </c>
    </row>
    <row r="15" spans="1:2" ht="12" customHeight="1" x14ac:dyDescent="0.2">
      <c r="A15" s="62"/>
      <c r="B15" s="62"/>
    </row>
    <row r="16" spans="1:2" ht="31.5" x14ac:dyDescent="0.2">
      <c r="A16" s="60" t="s">
        <v>69</v>
      </c>
      <c r="B16" s="61" t="s">
        <v>80</v>
      </c>
    </row>
    <row r="17" spans="1:2" ht="30" x14ac:dyDescent="0.2">
      <c r="A17" s="61" t="s">
        <v>71</v>
      </c>
      <c r="B17" s="62" t="s">
        <v>81</v>
      </c>
    </row>
    <row r="18" spans="1:2" ht="15" x14ac:dyDescent="0.2">
      <c r="A18" s="62"/>
      <c r="B18" s="62"/>
    </row>
    <row r="19" spans="1:2" ht="15.75" x14ac:dyDescent="0.2">
      <c r="A19" s="60" t="s">
        <v>69</v>
      </c>
      <c r="B19" s="61" t="s">
        <v>82</v>
      </c>
    </row>
    <row r="20" spans="1:2" ht="30" x14ac:dyDescent="0.2">
      <c r="A20" s="61" t="s">
        <v>71</v>
      </c>
      <c r="B20" s="62" t="s">
        <v>83</v>
      </c>
    </row>
    <row r="21" spans="1:2" ht="15.75" x14ac:dyDescent="0.2">
      <c r="A21" s="61"/>
      <c r="B21" s="62"/>
    </row>
    <row r="22" spans="1:2" ht="15.75" x14ac:dyDescent="0.2">
      <c r="A22" s="60" t="s">
        <v>69</v>
      </c>
      <c r="B22" s="61" t="s">
        <v>84</v>
      </c>
    </row>
    <row r="23" spans="1:2" ht="47.25" customHeight="1" x14ac:dyDescent="0.2">
      <c r="A23" s="61" t="s">
        <v>85</v>
      </c>
      <c r="B23" s="62" t="s">
        <v>86</v>
      </c>
    </row>
    <row r="24" spans="1:2" ht="15.75" x14ac:dyDescent="0.2">
      <c r="A24" s="61"/>
      <c r="B24" s="61"/>
    </row>
    <row r="25" spans="1:2" ht="31.5" x14ac:dyDescent="0.2">
      <c r="A25" s="60" t="s">
        <v>69</v>
      </c>
      <c r="B25" s="61" t="s">
        <v>87</v>
      </c>
    </row>
    <row r="26" spans="1:2" ht="30" x14ac:dyDescent="0.2">
      <c r="A26" s="61" t="s">
        <v>85</v>
      </c>
      <c r="B26" s="62" t="s">
        <v>88</v>
      </c>
    </row>
    <row r="27" spans="1:2" ht="13.15" customHeight="1" x14ac:dyDescent="0.2">
      <c r="A27" s="61"/>
      <c r="B27" s="62"/>
    </row>
    <row r="28" spans="1:2" ht="15.75" x14ac:dyDescent="0.2">
      <c r="A28" s="60" t="s">
        <v>69</v>
      </c>
      <c r="B28" s="61" t="s">
        <v>89</v>
      </c>
    </row>
    <row r="29" spans="1:2" ht="30" x14ac:dyDescent="0.2">
      <c r="A29" s="61" t="s">
        <v>71</v>
      </c>
      <c r="B29" s="62" t="s">
        <v>90</v>
      </c>
    </row>
    <row r="30" spans="1:2" ht="15" x14ac:dyDescent="0.2">
      <c r="A30" s="62"/>
      <c r="B30" s="62"/>
    </row>
    <row r="31" spans="1:2" ht="15.75" x14ac:dyDescent="0.2">
      <c r="A31" s="60" t="s">
        <v>69</v>
      </c>
      <c r="B31" s="61" t="s">
        <v>91</v>
      </c>
    </row>
    <row r="32" spans="1:2" x14ac:dyDescent="0.2">
      <c r="A32" s="195" t="s">
        <v>71</v>
      </c>
      <c r="B32" s="196" t="s">
        <v>92</v>
      </c>
    </row>
    <row r="33" spans="1:2" ht="36" customHeight="1" x14ac:dyDescent="0.2">
      <c r="A33" s="195"/>
      <c r="B33" s="196"/>
    </row>
    <row r="34" spans="1:2" ht="10.5" customHeight="1" x14ac:dyDescent="0.2">
      <c r="A34" s="61"/>
      <c r="B34" s="62"/>
    </row>
    <row r="35" spans="1:2" ht="15.75" x14ac:dyDescent="0.25">
      <c r="A35" s="60" t="s">
        <v>69</v>
      </c>
      <c r="B35" s="41" t="s">
        <v>93</v>
      </c>
    </row>
    <row r="36" spans="1:2" ht="60" x14ac:dyDescent="0.2">
      <c r="A36" s="195" t="s">
        <v>71</v>
      </c>
      <c r="B36" s="62" t="s">
        <v>94</v>
      </c>
    </row>
    <row r="37" spans="1:2" ht="15" x14ac:dyDescent="0.2">
      <c r="A37" s="195"/>
      <c r="B37" s="62" t="s">
        <v>95</v>
      </c>
    </row>
    <row r="38" spans="1:2" ht="15.75" x14ac:dyDescent="0.2">
      <c r="A38" s="61"/>
      <c r="B38" s="62"/>
    </row>
    <row r="39" spans="1:2" ht="15.75" x14ac:dyDescent="0.2">
      <c r="A39" s="60" t="s">
        <v>69</v>
      </c>
      <c r="B39" s="61" t="s">
        <v>96</v>
      </c>
    </row>
    <row r="40" spans="1:2" ht="30" x14ac:dyDescent="0.2">
      <c r="A40" s="195" t="s">
        <v>71</v>
      </c>
      <c r="B40" s="62" t="s">
        <v>97</v>
      </c>
    </row>
    <row r="41" spans="1:2" ht="15" x14ac:dyDescent="0.2">
      <c r="A41" s="195"/>
      <c r="B41" s="62"/>
    </row>
    <row r="42" spans="1:2" ht="15.75" x14ac:dyDescent="0.2">
      <c r="A42" s="60" t="s">
        <v>69</v>
      </c>
      <c r="B42" s="61" t="s">
        <v>98</v>
      </c>
    </row>
    <row r="43" spans="1:2" ht="30" x14ac:dyDescent="0.2">
      <c r="A43" s="61" t="s">
        <v>71</v>
      </c>
      <c r="B43" s="62" t="s">
        <v>99</v>
      </c>
    </row>
    <row r="44" spans="1:2" ht="15.75" x14ac:dyDescent="0.2">
      <c r="A44" s="61"/>
      <c r="B44" s="62"/>
    </row>
    <row r="45" spans="1:2" ht="15.75" x14ac:dyDescent="0.2">
      <c r="A45" s="60" t="s">
        <v>69</v>
      </c>
      <c r="B45" s="61" t="s">
        <v>100</v>
      </c>
    </row>
    <row r="46" spans="1:2" ht="30" x14ac:dyDescent="0.2">
      <c r="A46" s="61" t="s">
        <v>71</v>
      </c>
      <c r="B46" s="62" t="s">
        <v>101</v>
      </c>
    </row>
    <row r="47" spans="1:2" ht="15.75" x14ac:dyDescent="0.2">
      <c r="A47" s="61"/>
      <c r="B47" s="62"/>
    </row>
    <row r="48" spans="1:2" ht="15.75" x14ac:dyDescent="0.2">
      <c r="A48" s="60" t="s">
        <v>69</v>
      </c>
      <c r="B48" s="61" t="s">
        <v>102</v>
      </c>
    </row>
    <row r="49" spans="1:2" ht="30" x14ac:dyDescent="0.2">
      <c r="A49" s="61" t="s">
        <v>71</v>
      </c>
      <c r="B49" s="62" t="s">
        <v>103</v>
      </c>
    </row>
    <row r="50" spans="1:2" ht="15.75" x14ac:dyDescent="0.2">
      <c r="A50" s="61"/>
      <c r="B50" s="62"/>
    </row>
    <row r="51" spans="1:2" ht="31.5" x14ac:dyDescent="0.2">
      <c r="A51" s="60" t="s">
        <v>69</v>
      </c>
      <c r="B51" s="61" t="s">
        <v>104</v>
      </c>
    </row>
    <row r="52" spans="1:2" ht="30" x14ac:dyDescent="0.2">
      <c r="A52" s="61" t="s">
        <v>71</v>
      </c>
      <c r="B52" s="62" t="s">
        <v>105</v>
      </c>
    </row>
    <row r="53" spans="1:2" ht="15" x14ac:dyDescent="0.2">
      <c r="A53" s="42"/>
      <c r="B53" s="42"/>
    </row>
    <row r="54" spans="1:2" ht="15.75" x14ac:dyDescent="0.25">
      <c r="A54" s="60" t="s">
        <v>69</v>
      </c>
      <c r="B54" s="41" t="s">
        <v>106</v>
      </c>
    </row>
    <row r="55" spans="1:2" ht="30" x14ac:dyDescent="0.2">
      <c r="A55" s="61" t="s">
        <v>71</v>
      </c>
      <c r="B55" s="54" t="s">
        <v>107</v>
      </c>
    </row>
    <row r="56" spans="1:2" ht="15" x14ac:dyDescent="0.2">
      <c r="A56" s="42"/>
      <c r="B56" s="42"/>
    </row>
    <row r="57" spans="1:2" ht="21" customHeight="1" x14ac:dyDescent="0.2">
      <c r="A57" s="60" t="s">
        <v>69</v>
      </c>
      <c r="B57" s="63" t="s">
        <v>108</v>
      </c>
    </row>
    <row r="58" spans="1:2" ht="45" x14ac:dyDescent="0.2">
      <c r="A58" s="132" t="s">
        <v>71</v>
      </c>
      <c r="B58" s="64" t="s">
        <v>113</v>
      </c>
    </row>
    <row r="59" spans="1:2" ht="40.5" customHeight="1" x14ac:dyDescent="0.2">
      <c r="A59" s="132"/>
      <c r="B59" s="54" t="s">
        <v>114</v>
      </c>
    </row>
  </sheetData>
  <sheetProtection algorithmName="SHA-512" hashValue="soHDwikKq7b73OY0+jvM3ajp9SynMaGc1g0eCWkmja9K54tZgExlweEeHeKVP5hPCMCp/isIHYGOMjtFZCpiVg==" saltValue="YVbNepOJRsL42UagNJiCVg==" spinCount="100000" sheet="1"/>
  <mergeCells count="5">
    <mergeCell ref="A32:A33"/>
    <mergeCell ref="B32:B33"/>
    <mergeCell ref="A36:A37"/>
    <mergeCell ref="A58:A59"/>
    <mergeCell ref="A40:A41"/>
  </mergeCells>
  <pageMargins left="0.7" right="0.7" top="0.75" bottom="0.75" header="0.3" footer="0.3"/>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F973192CB8624A990CE2393920AF1A" ma:contentTypeVersion="5" ma:contentTypeDescription="Create a new document." ma:contentTypeScope="" ma:versionID="7532e27e2a77568daf92f53ba10990a4">
  <xsd:schema xmlns:xsd="http://www.w3.org/2001/XMLSchema" xmlns:xs="http://www.w3.org/2001/XMLSchema" xmlns:p="http://schemas.microsoft.com/office/2006/metadata/properties" xmlns:ns2="a83ac192-335f-41a6-99a0-25c90d365a9d" xmlns:ns3="58e534af-fa77-4011-be67-bf55efa6778f" targetNamespace="http://schemas.microsoft.com/office/2006/metadata/properties" ma:root="true" ma:fieldsID="1883de2b56ee85902e88e1bfe4673781" ns2:_="" ns3:_="">
    <xsd:import namespace="a83ac192-335f-41a6-99a0-25c90d365a9d"/>
    <xsd:import namespace="58e534af-fa77-4011-be67-bf55efa6778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ac192-335f-41a6-99a0-25c90d365a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8e534af-fa77-4011-be67-bf55efa6778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F341E298-9F3C-4937-AAFD-F1A6F91ADD86}">
  <ds:schemaRefs>
    <ds:schemaRef ds:uri="http://schemas.microsoft.com/sharepoint/v3/contenttype/forms"/>
  </ds:schemaRefs>
</ds:datastoreItem>
</file>

<file path=customXml/itemProps2.xml><?xml version="1.0" encoding="utf-8"?>
<ds:datastoreItem xmlns:ds="http://schemas.openxmlformats.org/officeDocument/2006/customXml" ds:itemID="{9971E4FB-F47A-4150-AF2D-E2AC521F3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3ac192-335f-41a6-99a0-25c90d365a9d"/>
    <ds:schemaRef ds:uri="58e534af-fa77-4011-be67-bf55efa67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A22329-4A08-4B03-A355-2A5980FC83A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Cyfarwyddiadau</vt:lpstr>
      <vt:lpstr>Clawr Blaen</vt:lpstr>
      <vt:lpstr>Gwariant Dyddiol</vt:lpstr>
      <vt:lpstr>Cwestiynau Cyffredin</vt:lpstr>
    </vt:vector>
  </TitlesOfParts>
  <Manager/>
  <Company>CCwales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MeirionHughes</dc:creator>
  <cp:keywords/>
  <dc:description/>
  <cp:lastModifiedBy>Alexander Shore</cp:lastModifiedBy>
  <cp:revision/>
  <dcterms:created xsi:type="dcterms:W3CDTF">2006-02-13T16:02:59Z</dcterms:created>
  <dcterms:modified xsi:type="dcterms:W3CDTF">2023-09-06T08:22:38Z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KYVDocumentType">
    <vt:lpwstr>FORM</vt:lpwstr>
  </property>
  <property fmtid="{D5CDD505-2E9C-101B-9397-08002B2CF9AE}" pid="3" name="Date1">
    <vt:lpwstr>2021-08-24T00:00:00Z</vt:lpwstr>
  </property>
  <property fmtid="{D5CDD505-2E9C-101B-9397-08002B2CF9AE}" pid="4" name="RKYVDocId">
    <vt:lpwstr/>
  </property>
  <property fmtid="{D5CDD505-2E9C-101B-9397-08002B2CF9AE}" pid="5" name="display_urn:schemas-microsoft-com:office:office#Editor">
    <vt:lpwstr>Alexander Shore</vt:lpwstr>
  </property>
  <property fmtid="{D5CDD505-2E9C-101B-9397-08002B2CF9AE}" pid="6" name="display_urn:schemas-microsoft-com:office:office#Author">
    <vt:lpwstr>Alexander Shore</vt:lpwstr>
  </property>
  <property fmtid="{D5CDD505-2E9C-101B-9397-08002B2CF9AE}" pid="7" name="MSIP_Label_d3f1612d-fb9f-4910-9745-3218a93e4acc_Enabled">
    <vt:lpwstr>true</vt:lpwstr>
  </property>
  <property fmtid="{D5CDD505-2E9C-101B-9397-08002B2CF9AE}" pid="8" name="MSIP_Label_d3f1612d-fb9f-4910-9745-3218a93e4acc_SetDate">
    <vt:lpwstr>2023-07-04T15:40:31Z</vt:lpwstr>
  </property>
  <property fmtid="{D5CDD505-2E9C-101B-9397-08002B2CF9AE}" pid="9" name="MSIP_Label_d3f1612d-fb9f-4910-9745-3218a93e4acc_Method">
    <vt:lpwstr>Standard</vt:lpwstr>
  </property>
  <property fmtid="{D5CDD505-2E9C-101B-9397-08002B2CF9AE}" pid="10" name="MSIP_Label_d3f1612d-fb9f-4910-9745-3218a93e4acc_Name">
    <vt:lpwstr>defa4170-0d19-0005-0004-bc88714345d2</vt:lpwstr>
  </property>
  <property fmtid="{D5CDD505-2E9C-101B-9397-08002B2CF9AE}" pid="11" name="MSIP_Label_d3f1612d-fb9f-4910-9745-3218a93e4acc_SiteId">
    <vt:lpwstr>4bc2de22-9b97-4eb6-8e88-2254190748e2</vt:lpwstr>
  </property>
  <property fmtid="{D5CDD505-2E9C-101B-9397-08002B2CF9AE}" pid="12" name="MSIP_Label_d3f1612d-fb9f-4910-9745-3218a93e4acc_ActionId">
    <vt:lpwstr>6599dd70-54da-46d0-80c5-dfc46dc2c661</vt:lpwstr>
  </property>
  <property fmtid="{D5CDD505-2E9C-101B-9397-08002B2CF9AE}" pid="13" name="MSIP_Label_d3f1612d-fb9f-4910-9745-3218a93e4acc_ContentBits">
    <vt:lpwstr>0</vt:lpwstr>
  </property>
</Properties>
</file>